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0" yWindow="1185" windowWidth="19155" windowHeight="6855"/>
  </bookViews>
  <sheets>
    <sheet name="Details" sheetId="1" r:id="rId1"/>
  </sheets>
  <calcPr calcId="125725"/>
</workbook>
</file>

<file path=xl/calcChain.xml><?xml version="1.0" encoding="utf-8"?>
<calcChain xmlns="http://schemas.openxmlformats.org/spreadsheetml/2006/main">
  <c r="H707" i="1"/>
  <c r="H706"/>
  <c r="H705"/>
  <c r="H704"/>
  <c r="H703"/>
  <c r="H702"/>
  <c r="H701"/>
  <c r="H700"/>
  <c r="H699"/>
  <c r="H698"/>
  <c r="H708" s="1"/>
  <c r="H694"/>
  <c r="H693"/>
  <c r="H692"/>
  <c r="H691"/>
  <c r="H690"/>
  <c r="H689"/>
  <c r="H688"/>
  <c r="H687"/>
  <c r="H686"/>
  <c r="H685"/>
  <c r="H684"/>
  <c r="H683"/>
  <c r="H682"/>
  <c r="H681"/>
  <c r="H680"/>
  <c r="H679"/>
  <c r="H678"/>
  <c r="H677"/>
  <c r="H676"/>
  <c r="H675"/>
  <c r="H674"/>
  <c r="H673"/>
  <c r="H672"/>
  <c r="H695" s="1"/>
  <c r="H669"/>
  <c r="H668"/>
  <c r="H667"/>
  <c r="H666"/>
  <c r="H665"/>
  <c r="H664"/>
  <c r="H663"/>
  <c r="H662"/>
  <c r="H670" s="1"/>
  <c r="H654"/>
  <c r="H653"/>
  <c r="H652"/>
  <c r="H651"/>
  <c r="H650"/>
  <c r="H649"/>
  <c r="H648"/>
  <c r="H647"/>
  <c r="H646"/>
  <c r="H645"/>
  <c r="H644"/>
  <c r="H643"/>
  <c r="H642"/>
  <c r="H641"/>
  <c r="H655" s="1"/>
  <c r="H638"/>
  <c r="H637"/>
  <c r="H636"/>
  <c r="H635"/>
  <c r="H634"/>
  <c r="H633"/>
  <c r="H632"/>
  <c r="H631"/>
  <c r="H630"/>
  <c r="H639" s="1"/>
  <c r="V629"/>
  <c r="H629"/>
  <c r="V628"/>
  <c r="H628"/>
  <c r="H625"/>
  <c r="H624"/>
  <c r="H623"/>
  <c r="H622"/>
  <c r="H621"/>
  <c r="H620"/>
  <c r="H619"/>
  <c r="H618"/>
  <c r="H617"/>
  <c r="H616"/>
  <c r="H615"/>
  <c r="H614"/>
  <c r="H613"/>
  <c r="H612"/>
  <c r="H611"/>
  <c r="H610"/>
  <c r="H609"/>
  <c r="H608"/>
  <c r="H607"/>
  <c r="H626" s="1"/>
  <c r="H600"/>
  <c r="H599"/>
  <c r="H598"/>
  <c r="H597"/>
  <c r="H596"/>
  <c r="H595"/>
  <c r="H594"/>
  <c r="H593"/>
  <c r="H592"/>
  <c r="H591"/>
  <c r="H590"/>
  <c r="H589"/>
  <c r="H588"/>
  <c r="H601" s="1"/>
  <c r="H584"/>
  <c r="H583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85" s="1"/>
  <c r="H529"/>
  <c r="H528"/>
  <c r="H527"/>
  <c r="H526"/>
  <c r="H525"/>
  <c r="H524"/>
  <c r="H523"/>
  <c r="H530" s="1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522" s="1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82" s="1"/>
  <c r="H459"/>
  <c r="H458"/>
  <c r="H457"/>
  <c r="H456"/>
  <c r="H455"/>
  <c r="H454"/>
  <c r="H460" s="1"/>
  <c r="H451"/>
  <c r="H450"/>
  <c r="H449"/>
  <c r="H448"/>
  <c r="H447"/>
  <c r="H446"/>
  <c r="H445"/>
  <c r="H444"/>
  <c r="H443"/>
  <c r="H442"/>
  <c r="H452" s="1"/>
  <c r="H433"/>
  <c r="H432"/>
  <c r="H431"/>
  <c r="H430"/>
  <c r="H429"/>
  <c r="H428"/>
  <c r="H427"/>
  <c r="H426"/>
  <c r="H425"/>
  <c r="H424"/>
  <c r="H423"/>
  <c r="H422"/>
  <c r="H434" s="1"/>
  <c r="H421"/>
  <c r="H418"/>
  <c r="H417"/>
  <c r="H416"/>
  <c r="H415"/>
  <c r="H414"/>
  <c r="H413"/>
  <c r="H412"/>
  <c r="H411"/>
  <c r="H410"/>
  <c r="H409"/>
  <c r="H419" s="1"/>
  <c r="H408"/>
  <c r="H404"/>
  <c r="H403"/>
  <c r="H402"/>
  <c r="H401"/>
  <c r="H400"/>
  <c r="H399"/>
  <c r="H398"/>
  <c r="H397"/>
  <c r="H405" s="1"/>
  <c r="H396"/>
  <c r="H393"/>
  <c r="H392"/>
  <c r="H391"/>
  <c r="H390"/>
  <c r="H389"/>
  <c r="H388"/>
  <c r="H394" s="1"/>
  <c r="H387"/>
  <c r="H383"/>
  <c r="H382"/>
  <c r="H381"/>
  <c r="H380"/>
  <c r="H379"/>
  <c r="H378"/>
  <c r="H377"/>
  <c r="H376"/>
  <c r="H375"/>
  <c r="H374"/>
  <c r="H373"/>
  <c r="H372"/>
  <c r="H384" s="1"/>
  <c r="H371"/>
  <c r="H368"/>
  <c r="H367"/>
  <c r="H366"/>
  <c r="H365"/>
  <c r="H364"/>
  <c r="H363"/>
  <c r="H362"/>
  <c r="H361"/>
  <c r="H360"/>
  <c r="H359"/>
  <c r="H369" s="1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57" s="1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310" s="1"/>
  <c r="H290"/>
  <c r="H289"/>
  <c r="H288"/>
  <c r="H287"/>
  <c r="H286"/>
  <c r="H285"/>
  <c r="H284"/>
  <c r="H283"/>
  <c r="H282"/>
  <c r="H281"/>
  <c r="H280"/>
  <c r="H279"/>
  <c r="H278"/>
  <c r="H277"/>
  <c r="H291" s="1"/>
  <c r="H274"/>
  <c r="H273"/>
  <c r="H272"/>
  <c r="H271"/>
  <c r="H270"/>
  <c r="H269"/>
  <c r="H268"/>
  <c r="H267"/>
  <c r="H266"/>
  <c r="H265"/>
  <c r="H264"/>
  <c r="H263"/>
  <c r="H275" s="1"/>
  <c r="H262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60" s="1"/>
  <c r="H208"/>
  <c r="H207"/>
  <c r="H206"/>
  <c r="H205"/>
  <c r="H204"/>
  <c r="H203"/>
  <c r="H202"/>
  <c r="H201"/>
  <c r="H200"/>
  <c r="H199"/>
  <c r="H198"/>
  <c r="H197"/>
  <c r="H209" s="1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92" s="1"/>
  <c r="H167"/>
  <c r="H161"/>
  <c r="H160"/>
  <c r="H159"/>
  <c r="H158"/>
  <c r="H157"/>
  <c r="H156"/>
  <c r="H155"/>
  <c r="H154"/>
  <c r="H153"/>
  <c r="H152"/>
  <c r="H151"/>
  <c r="H150"/>
  <c r="H162" s="1"/>
  <c r="H149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43" s="1"/>
  <c r="H112"/>
  <c r="H96"/>
  <c r="H95"/>
  <c r="H94"/>
  <c r="H93"/>
  <c r="H92"/>
  <c r="H91"/>
  <c r="H90"/>
  <c r="H89"/>
  <c r="H88"/>
  <c r="H87"/>
  <c r="H86"/>
  <c r="H85"/>
  <c r="H97" s="1"/>
  <c r="H84"/>
  <c r="H81"/>
  <c r="H80"/>
  <c r="H79"/>
  <c r="H78"/>
  <c r="H77"/>
  <c r="H76"/>
  <c r="H75"/>
  <c r="H74"/>
  <c r="H73"/>
  <c r="H72"/>
  <c r="H82" s="1"/>
  <c r="H71"/>
  <c r="H68"/>
  <c r="H67"/>
  <c r="H66"/>
  <c r="H65"/>
  <c r="H64"/>
  <c r="H63"/>
  <c r="H62"/>
  <c r="H61"/>
  <c r="H60"/>
  <c r="H59"/>
  <c r="H58"/>
  <c r="H57"/>
  <c r="H69" s="1"/>
  <c r="H54"/>
  <c r="H53"/>
  <c r="H52"/>
  <c r="H51"/>
  <c r="H50"/>
  <c r="H49"/>
  <c r="H48"/>
  <c r="H47"/>
  <c r="H55" s="1"/>
  <c r="H44"/>
  <c r="H43"/>
  <c r="H42"/>
  <c r="H41"/>
  <c r="H40"/>
  <c r="H39"/>
  <c r="H38"/>
  <c r="H37"/>
  <c r="H36"/>
  <c r="H35"/>
  <c r="H34"/>
  <c r="H33"/>
  <c r="H45" s="1"/>
  <c r="H31"/>
  <c r="H30"/>
  <c r="H29"/>
  <c r="H32" s="1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  <c r="H28" s="1"/>
  <c r="H712" l="1"/>
  <c r="H713"/>
  <c r="H714"/>
  <c r="H709"/>
  <c r="H711"/>
  <c r="H715" s="1"/>
</calcChain>
</file>

<file path=xl/sharedStrings.xml><?xml version="1.0" encoding="utf-8"?>
<sst xmlns="http://schemas.openxmlformats.org/spreadsheetml/2006/main" count="2991" uniqueCount="612">
  <si>
    <t>MDA</t>
  </si>
  <si>
    <t>ADMIN CODE</t>
  </si>
  <si>
    <t>ECON CODE</t>
  </si>
  <si>
    <t>DCODE</t>
  </si>
  <si>
    <t>FUNCTIONAL CODE</t>
  </si>
  <si>
    <t>DESCRIPTION</t>
  </si>
  <si>
    <t>ACTUAL EXPEND. 2017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</si>
  <si>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</si>
  <si>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</si>
  <si>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</si>
  <si>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</si>
  <si>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</si>
  <si>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</si>
  <si>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</si>
  <si>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</si>
  <si>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</si>
  <si>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</si>
  <si>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</si>
  <si>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</si>
  <si>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Approved Budget 2017</t>
  </si>
  <si>
    <t>Proposed  Estimate 2018</t>
  </si>
  <si>
    <t>Proposed  Estimate 2019</t>
  </si>
  <si>
    <t>Approved  Budget 2016</t>
  </si>
  <si>
    <t>Actual Expenditure           (Jan - Dec) 2016</t>
  </si>
  <si>
    <t>Office of the Senior Special Assistant to His Excellency on SDGs</t>
  </si>
  <si>
    <t>011100500100</t>
  </si>
  <si>
    <t xml:space="preserve">Purchase of Fixed Assets - General   </t>
  </si>
  <si>
    <t>70160   -  General Public Services N.E.C.</t>
  </si>
  <si>
    <t>Procurement &amp; &amp; Supply of Malaria Drugs &amp; Mosquitoe Treated Nets</t>
  </si>
  <si>
    <t>Purchase &amp; Distribution of Tree Seedlings</t>
  </si>
  <si>
    <t>Purchase &amp; Distribution of Instructional Materials/ Consumables to Schools</t>
  </si>
  <si>
    <t>Purchase &amp; Distribution of Improved Seedlings &amp; Farm Inputs</t>
  </si>
  <si>
    <t xml:space="preserve">Construction/Provision of Fixed Assets - General </t>
  </si>
  <si>
    <t>Provision/Supply of Basic Clinical Equipment &amp; Hospital Consumables to 130 PHCs Across the 13 LGAs</t>
  </si>
  <si>
    <t>Daddere Water Scheme</t>
  </si>
  <si>
    <t>Nassarawa Eggon Water Scheme</t>
  </si>
  <si>
    <t>Toto Water Scheme</t>
  </si>
  <si>
    <t>Monitoring &amp; Evaluation of Capital Projects</t>
  </si>
  <si>
    <t>Construction of Library Projects in Schools</t>
  </si>
  <si>
    <t>Construction of 40No. Stand Alone Solar Powered Borehole at Schools, Hospitals &amp; Other Public Places</t>
  </si>
  <si>
    <t>Construction of 3No. Small Town Water Supply Scheme at Designated Locations</t>
  </si>
  <si>
    <t>Provision of 50No. Solar Lightning at Schools, Hospitals &amp; Small Communities</t>
  </si>
  <si>
    <t>Construction of Classrooms at 26No. Primary Schools</t>
  </si>
  <si>
    <t>Construction of Classrooms at 26No. Secondary Schools</t>
  </si>
  <si>
    <t>Construction of 39No. PHCs</t>
  </si>
  <si>
    <t xml:space="preserve">Rehabilitation/Repairs  of Fixed Assets - General  </t>
  </si>
  <si>
    <t xml:space="preserve">Capacity Building to 224 Staff in 132 PHCs </t>
  </si>
  <si>
    <t>Capacity Building for 106 Health Volunteer Support Scheme (VSS) Staff</t>
  </si>
  <si>
    <t>Support to 260 People for Skill Acquisition/ Entreprenuership in Collaboraboration with Relevant Technology &amp; Other Relevant Training Bodies</t>
  </si>
  <si>
    <t>Recruitment, Training &amp; Payment of Monthly Allowance to 260 Teachers</t>
  </si>
  <si>
    <t>Renovation of Laboratories &amp; Consumables</t>
  </si>
  <si>
    <t>Renovation of Classrooms at 26No. Primary Schools</t>
  </si>
  <si>
    <t>Renovation of Classrooms at 26No. Secondary Schools</t>
  </si>
  <si>
    <t>Renovation of 39No. PHCs</t>
  </si>
  <si>
    <t>Entreprenueral Training on Fishery, Poultry, Grass-Cutter Farming &amp; Cattle fattening</t>
  </si>
  <si>
    <t>State Emergency Management Agency</t>
  </si>
  <si>
    <t>011100800101</t>
  </si>
  <si>
    <t>70540  -  Protection of Biodiversity &amp; Landscape</t>
  </si>
  <si>
    <t>Purchase of 1No. Utility Vehicle</t>
  </si>
  <si>
    <t>Furnishing of Office Complex</t>
  </si>
  <si>
    <t>Construction of a Ware House</t>
  </si>
  <si>
    <t>Office of the Secretary to the State Government</t>
  </si>
  <si>
    <t>011101300100</t>
  </si>
  <si>
    <t>70111  -  Executive &amp; Legislative Organs</t>
  </si>
  <si>
    <t>Purchase of Vehicles for Public Officers</t>
  </si>
  <si>
    <t>Furnishing of Deputy Governor's Guest House</t>
  </si>
  <si>
    <t>Upgrading of Governor's Lodge, Abuja</t>
  </si>
  <si>
    <t>Expansion of Deputy Governor's Lodge, Abuja</t>
  </si>
  <si>
    <t>Special Projects</t>
  </si>
  <si>
    <t>Completion of Banquet Hall</t>
  </si>
  <si>
    <t>Expansion of Special Advisers' Offices</t>
  </si>
  <si>
    <t>Joint Projects (Intergovernmental)</t>
  </si>
  <si>
    <t>Renovation of Government House</t>
  </si>
  <si>
    <t>Renovation of Deputy Governor's Lodge</t>
  </si>
  <si>
    <t>Renovation of Deputy Governor's Guest House</t>
  </si>
  <si>
    <t>Renovation of the Office of the Secretary to the State Government</t>
  </si>
  <si>
    <t>Nasarawa State House of Assembly</t>
  </si>
  <si>
    <t>011200300100</t>
  </si>
  <si>
    <t xml:space="preserve">Purchase of Vehicles </t>
  </si>
  <si>
    <t>Purchase of Computers</t>
  </si>
  <si>
    <t>Purchase of Computer Printers</t>
  </si>
  <si>
    <t>Purchase of Communication Gadgets</t>
  </si>
  <si>
    <t>Purchase of Library Books</t>
  </si>
  <si>
    <t>Purchase of Fire Fighting Equipment</t>
  </si>
  <si>
    <t>Purchase &amp; Installation of Printing Machines</t>
  </si>
  <si>
    <t>Members' Community Social Services</t>
  </si>
  <si>
    <t xml:space="preserve"> Ministry of Information, Culture &amp; Tourism</t>
  </si>
  <si>
    <t>012300100100</t>
  </si>
  <si>
    <t>70133  -   Other General Services</t>
  </si>
  <si>
    <t>Purchase of Modern Photography Equipment</t>
  </si>
  <si>
    <t>Procurement of Communication Gadgets &amp; Public Enlightenment Equipment</t>
  </si>
  <si>
    <t>Purchase of Film Production Equipment (Video)</t>
  </si>
  <si>
    <t>Production of Special Publication on Government Activities</t>
  </si>
  <si>
    <t>Production of Year 2016 Calender/Diary/Almanac</t>
  </si>
  <si>
    <t>Procurement of ICT Equipment</t>
  </si>
  <si>
    <t>Purchase of Costumes</t>
  </si>
  <si>
    <t>Purchase of Artifacts</t>
  </si>
  <si>
    <t>Production of Promotional Materials</t>
  </si>
  <si>
    <t>Establishment of a Craft Village in Koroduma, Karu</t>
  </si>
  <si>
    <t>Establishment of Ceramic Studio in Lafia</t>
  </si>
  <si>
    <t>Renovation of Ministry's Office Headquarters</t>
  </si>
  <si>
    <t>Office of the Head of Civil Service</t>
  </si>
  <si>
    <t>012500100100</t>
  </si>
  <si>
    <t>70131  -  General Personnel Services</t>
  </si>
  <si>
    <t>Purchase of 2No. Motor Vehicles</t>
  </si>
  <si>
    <t>Purchase of Office Equipment</t>
  </si>
  <si>
    <t>Procurement of 100No. Automatic Time-Check Machines</t>
  </si>
  <si>
    <t>Construction of Civil Service Club at 500 Housing Unit Estate, Doma Road, Lafia</t>
  </si>
  <si>
    <t>Construction of Staff Develpoment Center</t>
  </si>
  <si>
    <t>Computerisation of Records of Service</t>
  </si>
  <si>
    <t>Upgrading of Senior Staff Club Complex</t>
  </si>
  <si>
    <t>Rehabilitation of Office Complex</t>
  </si>
  <si>
    <t>Civil Service Commission</t>
  </si>
  <si>
    <t>014700100100</t>
  </si>
  <si>
    <t>70131  -   General Personnel Services</t>
  </si>
  <si>
    <t>Purchase of 1No Hilux Van</t>
  </si>
  <si>
    <t>Purchase of 7No. Computers</t>
  </si>
  <si>
    <t>Purchase of 100 KVA Mikano Generator</t>
  </si>
  <si>
    <t>Stocking of Library with Books &amp; Furnishing</t>
  </si>
  <si>
    <t>Purchase of 2No. Motor Cycles</t>
  </si>
  <si>
    <t>Purchase of Office Furniture</t>
  </si>
  <si>
    <t>Purchase of 2No. Mowa Machines</t>
  </si>
  <si>
    <t>Landscaping of the Office Complex</t>
  </si>
  <si>
    <t>Computerisation of CSC/Internet Connectivity</t>
  </si>
  <si>
    <t>Renovation of the Office Complex</t>
  </si>
  <si>
    <t>Extension of Office Complex</t>
  </si>
  <si>
    <t xml:space="preserve"> </t>
  </si>
  <si>
    <t>Ministry of Agriculture</t>
  </si>
  <si>
    <t>021500100100</t>
  </si>
  <si>
    <t>70421   -  Agriculture</t>
  </si>
  <si>
    <t>Purchase of Utility Vehicle</t>
  </si>
  <si>
    <t>Purchase of Agro-Chemicals &amp; Equipment</t>
  </si>
  <si>
    <t>Purchase of Buffer Grains &amp; Chemicals</t>
  </si>
  <si>
    <t>Purchase of Assorted Fertilizers (NPK, UREA, SSP)</t>
  </si>
  <si>
    <t>Equipping of Staff Canteen</t>
  </si>
  <si>
    <t>Purchase of 100KVA Generator</t>
  </si>
  <si>
    <t>Purchase of Veterinary Equipment</t>
  </si>
  <si>
    <t>Tree Crops - Oil Palm Seedlings &amp; Nursey Development</t>
  </si>
  <si>
    <t>Construction of Fish Mill</t>
  </si>
  <si>
    <t>Development of State Water Policy</t>
  </si>
  <si>
    <t>Perimeter Fencing of Veterinary Clinics in Doma, Keffi &amp; Lafia</t>
  </si>
  <si>
    <t>Agricultural Empowerment Scheme</t>
  </si>
  <si>
    <t>Establishment of Data Bank</t>
  </si>
  <si>
    <t>Construction of Boreholes</t>
  </si>
  <si>
    <t xml:space="preserve">Construction of 1 No. Small Earth Dam for Irrigation, Fishing, Livestock, Farming &amp; Domestic use in Nasarawa North Senatorial District </t>
  </si>
  <si>
    <t xml:space="preserve">Construction of 1 No. Small Earth Dam for Irrigation, Fishing, Livestock, Farming &amp; Domestic use in Nasarawa South Senatorial District </t>
  </si>
  <si>
    <t xml:space="preserve">Construction of 1 No. Small Earth Dam for Irrigation, Fishing, Livestock, Farming &amp; Domestic use in Nasarawa West Senatorial District </t>
  </si>
  <si>
    <t>Construction of Veterinary Hospital at Lafia</t>
  </si>
  <si>
    <t>Construction of Abattoir at Akwanga</t>
  </si>
  <si>
    <t>Development/Fencing of Fish Farm &amp; Construction of Hatchery at Kantsakwa</t>
  </si>
  <si>
    <t>Construction of Veterinary Clinics across the State</t>
  </si>
  <si>
    <t>Production &amp; Preservation of Tropical Fruit Juice</t>
  </si>
  <si>
    <t>Establishment of Weather Station</t>
  </si>
  <si>
    <t>Establishment of Fish Sales Centre in Lafia</t>
  </si>
  <si>
    <t>Construction of 3 Net Mending Shades at Akwanga (Lele), Nasarawa &amp; Ekye (Rukubi)</t>
  </si>
  <si>
    <t>Federal-State Collaborative Programme</t>
  </si>
  <si>
    <t>Mechanized Agriculture Subsidy</t>
  </si>
  <si>
    <t>Agricultural Anchor Scheme</t>
  </si>
  <si>
    <t>Rehabilitation of Boreholes</t>
  </si>
  <si>
    <t xml:space="preserve">Rehabilitation of Karu International Market Restaurant </t>
  </si>
  <si>
    <t>Upgrading of Home Economic Canteen in Akwanga</t>
  </si>
  <si>
    <t>College of Agriculture, Lafia</t>
  </si>
  <si>
    <t>021502100100</t>
  </si>
  <si>
    <t>70941   -  First Stage of Tertiary Education</t>
  </si>
  <si>
    <t xml:space="preserve">Purchase of 1No. 30 Seaters Bus </t>
  </si>
  <si>
    <t>Purchase of 1No. Tractor for Teaching Purposes</t>
  </si>
  <si>
    <t>Purchase &amp; Installation of Printing Machine</t>
  </si>
  <si>
    <t>Purchase of land building</t>
  </si>
  <si>
    <t>Plant and machinery</t>
  </si>
  <si>
    <t>Equipment and furniture</t>
  </si>
  <si>
    <t>Construction of 1000 Carrying Capacity Lecture Theartre/Auditorium</t>
  </si>
  <si>
    <t>Construction of 2 Blocks of 3 Classrooms Each and Office Accomodation for Staff</t>
  </si>
  <si>
    <t>Construction of 500 Carrying Capacity Library</t>
  </si>
  <si>
    <t>Tarrying of Road from Main Gate to Administrative Block/Academic Premises</t>
  </si>
  <si>
    <t>Construction of Bakery Factory at the College for Teaching Purposes</t>
  </si>
  <si>
    <t>Construction of Water Factory to Produce Sachets &amp; Bottled Water</t>
  </si>
  <si>
    <t>Revitalization of College Livestock Complex at Doma Road</t>
  </si>
  <si>
    <t>Ministry of Finance &amp; Economic Planning</t>
  </si>
  <si>
    <t>022000100100</t>
  </si>
  <si>
    <t>70112   - Financial &amp; Fiscal Affairs</t>
  </si>
  <si>
    <t>Purchase of 2No. Project Vehicles</t>
  </si>
  <si>
    <t xml:space="preserve">Purchase of Computers </t>
  </si>
  <si>
    <t xml:space="preserve">Purchase of Computer Printers </t>
  </si>
  <si>
    <t xml:space="preserve">Purchase of Photocopying Machine </t>
  </si>
  <si>
    <t>Purchase of 5No. Safes</t>
  </si>
  <si>
    <t>Purchase of Power Generator</t>
  </si>
  <si>
    <t>Purchase of M &amp; E Equipment</t>
  </si>
  <si>
    <t>Computerization of Financial Management System</t>
  </si>
  <si>
    <t>Construction of Vouchers Store</t>
  </si>
  <si>
    <t>Renovation of 4No. Sub-Treasuries</t>
  </si>
  <si>
    <t>Renovation of Office Complex</t>
  </si>
  <si>
    <t>Foreign/Local Grants &amp; Contributions</t>
  </si>
  <si>
    <t>UNICEF Collaborative Projects Intervention</t>
  </si>
  <si>
    <t>Community &amp; Social Development Agency (CSDA)</t>
  </si>
  <si>
    <t>HIV/AIDS Project Development Programme</t>
  </si>
  <si>
    <t>Nasarawa Agricultural Dev. Programme (NADP)</t>
  </si>
  <si>
    <t>*   Rural Finance Institution Building Prog (RUFIN)</t>
  </si>
  <si>
    <t>Contribution to Primary Education</t>
  </si>
  <si>
    <t>Contribution to CGS/SDGs</t>
  </si>
  <si>
    <t>Bilingual Education Programme</t>
  </si>
  <si>
    <t>NEWMAP Programme</t>
  </si>
  <si>
    <t>REDD+ Programme</t>
  </si>
  <si>
    <t>National Social Investment Programmes</t>
  </si>
  <si>
    <t>Strengthen of services delivery</t>
  </si>
  <si>
    <t>Strengthen of Institutions</t>
  </si>
  <si>
    <t>Technical Support</t>
  </si>
  <si>
    <t>Ministry of Commerce, Industry &amp; Cooperatives</t>
  </si>
  <si>
    <t>022200100100</t>
  </si>
  <si>
    <t>70442   -  Manufacturing</t>
  </si>
  <si>
    <t>Purchase of Mineral Survey Equipment</t>
  </si>
  <si>
    <t>Development/Completion of Keffi Modern Market</t>
  </si>
  <si>
    <t>Construction of New Lafia Ultra-Modern Market</t>
  </si>
  <si>
    <t>Construction of Akwanga Modern Market</t>
  </si>
  <si>
    <t>Development/Completion of Karu International Market</t>
  </si>
  <si>
    <t>Construction of Nasarawa Modern Market</t>
  </si>
  <si>
    <t>Construction of Doma Modern Market</t>
  </si>
  <si>
    <t>Establishment of Cooperative Multi-Purpose Centres, 1No. in each of the 3 Senatorial Zones</t>
  </si>
  <si>
    <t>Acquisition of Titles &amp; Exploration of some selected Minerals</t>
  </si>
  <si>
    <t>Construction of Neighbourhood Market, Lafia</t>
  </si>
  <si>
    <t>Industrial Development</t>
  </si>
  <si>
    <t>Renovation of Ministry's Office Complex</t>
  </si>
  <si>
    <t>Ministry of Works, Housing &amp; Transport</t>
  </si>
  <si>
    <t>022900100100</t>
  </si>
  <si>
    <t>70443   -  Construction</t>
  </si>
  <si>
    <t xml:space="preserve">Purchase of Fire Fighting Vehicles </t>
  </si>
  <si>
    <t>Purchase of VIO Vehicles</t>
  </si>
  <si>
    <t>Equipping of Fire Service Station</t>
  </si>
  <si>
    <t>Procurement of PHCN, MD Metres, 3-Phase Metres &amp; Single Phase Metres for Installation in Public Buildings</t>
  </si>
  <si>
    <t>Procurement of Electrical Tools Measuring Instruments</t>
  </si>
  <si>
    <t>Procurement &amp; Installation of Lightening Arrestors in Public Buildings &amp; Generator Houses</t>
  </si>
  <si>
    <t>Purchase of Equipment for VIO Office</t>
  </si>
  <si>
    <t>Purchase of 10No. Transformers</t>
  </si>
  <si>
    <t>Procurement of Tricycles/Township Taxis</t>
  </si>
  <si>
    <t>Purchase/Installation of 3mX6m Electronic Weighing Scales 10t to 100t</t>
  </si>
  <si>
    <t>Construction of Gitata-Panda-Gurku-Mararaba Road</t>
  </si>
  <si>
    <t>Construction of Adudu-Azara-Wuse-Akiri-Plateau Border</t>
  </si>
  <si>
    <t>Construction of Keffi/Kokona Junction-Agwada-Udege Road</t>
  </si>
  <si>
    <t>Construction of Doma-Agbashi-Akwatta-Akpanaja-Benue Border</t>
  </si>
  <si>
    <t>Completion of New Fire Fighting Station in Lafia</t>
  </si>
  <si>
    <t xml:space="preserve">Construction of 60m Bridge along Orange Market-Naval Quarters Road, Mararaba </t>
  </si>
  <si>
    <t>Construction of 5 Cell Box Culvert at Ancho along Andaha-Angwan Zaria Road</t>
  </si>
  <si>
    <t>Construction of 60m Reinforced Concrete Bridge at Kudnawi, Mararaba Gurku</t>
  </si>
  <si>
    <t>Construction of Bridges and Culverts Across the State</t>
  </si>
  <si>
    <t>Construction of Gudi Junction-Angwan Zaria Road</t>
  </si>
  <si>
    <t>Construction of Public Buildings</t>
  </si>
  <si>
    <t>Construction of an Airstrip in Lafia</t>
  </si>
  <si>
    <t>Construction of Andaha-Ancho-Angwan Zaria Road (15km)</t>
  </si>
  <si>
    <t>Completion of Lafia Square</t>
  </si>
  <si>
    <t>External Electrification &amp; Connection of 500 Units Housing Estate, Doma Road, Lafia</t>
  </si>
  <si>
    <t>Equipping of 4No. Workshops at Akwanga, Keffi, Lafia &amp; Nasarawa</t>
  </si>
  <si>
    <t>Construction of Agaza-Agwatashi &amp; Obi-Assakio Roads</t>
  </si>
  <si>
    <t>Construction of Tudun Wada-New Karshi Road</t>
  </si>
  <si>
    <t>Construction of Housing Estate at Old Orange Market Mararaba, Karu</t>
  </si>
  <si>
    <t>Construction of Inter-City Roads Across the State</t>
  </si>
  <si>
    <t>Rehabilitation of Toto-Umaisha Road</t>
  </si>
  <si>
    <t>Rehabilitation/Renovation of City Hall, Lafia</t>
  </si>
  <si>
    <t>Renovation of 10No. Guest Houses, Lafia</t>
  </si>
  <si>
    <t>Rehabilitation of Moroa-Gudi Road</t>
  </si>
  <si>
    <t>Rehabilitation of Obi-Keana Road</t>
  </si>
  <si>
    <t>Repairs of 10No. Generating Sets for Government Establishments</t>
  </si>
  <si>
    <t>Improvement of Electricity Supply from the National Grid to Doma Town</t>
  </si>
  <si>
    <t>Ministry of Budget &amp; Planning</t>
  </si>
  <si>
    <t>023800100100</t>
  </si>
  <si>
    <t xml:space="preserve">70132   -  Overall Planning &amp; Statistical Services </t>
  </si>
  <si>
    <t>Purchase of 2No Project Vehicles</t>
  </si>
  <si>
    <t>Purchase of M&amp;E Equipment</t>
  </si>
  <si>
    <t>Ministry of Water Resources &amp; Rural Development</t>
  </si>
  <si>
    <t>025201200100</t>
  </si>
  <si>
    <t>70620   -  Community Development</t>
  </si>
  <si>
    <t>Purchase of 1No. Project Vehicle</t>
  </si>
  <si>
    <t xml:space="preserve">Purchase of Office Furniture &amp; Fittings </t>
  </si>
  <si>
    <t xml:space="preserve">Purchase of Electrical Measuring/Test Equipment </t>
  </si>
  <si>
    <t xml:space="preserve">Provision of Rural Water Supply </t>
  </si>
  <si>
    <t>Provision of Power/Lighting in Schools &amp; TV Viewing Centres within the State</t>
  </si>
  <si>
    <t>Construction of Rural Feeder Roads</t>
  </si>
  <si>
    <t>Grants-in-Aid to Community Development Self-Help Projects</t>
  </si>
  <si>
    <t>Development/Reinforcement of Power Transmission infrastructure in the State - Engineering, Procurement &amp; Construction of Lafia (Akurba) 2x150MVA, 330/132KV Substation with 1x75MVA Shunt Reactor as well as 2x60MVA, 142/33KV Substation</t>
  </si>
  <si>
    <t xml:space="preserve">Development of Strategic Master Plan for Energy &amp; Power Security of the State, as well as Special/ Emergency Intervention of Power Delivery Services to Distressed Communities in the State </t>
  </si>
  <si>
    <t>Nasarawa State Rural Electrification Master Plan - Extension of National Grid to all Outstanding Local Govt &amp; Devpt Areas HQs, Electrification of 65 Rural Communities across the State as well as Water Scheme, Irrigation, Rural Roads &amp; Community Development</t>
  </si>
  <si>
    <t>Installation of Solar Farm</t>
  </si>
  <si>
    <t>Nasarawa State Water Board</t>
  </si>
  <si>
    <t>025210200100</t>
  </si>
  <si>
    <t>70630   -  Water Supply</t>
  </si>
  <si>
    <t>Purchase of  Office Furniture</t>
  </si>
  <si>
    <t>Greater Lafia Water Supply Scheme</t>
  </si>
  <si>
    <t>Uke/Karu/Mararaba Water Supply</t>
  </si>
  <si>
    <t>Wamba Water Supply Scheme</t>
  </si>
  <si>
    <t>Daddere Water Supply Scheme</t>
  </si>
  <si>
    <t>Rehabilitation of Akwanga/Keffi Water Scheme (Mada Water Works)</t>
  </si>
  <si>
    <t>Rehabilitation of Nasarawa Water Supply Scheme</t>
  </si>
  <si>
    <t>Rehabilitation of Nassarawa Eggon Water Supply Scheme</t>
  </si>
  <si>
    <t>Rehabilitation of Lafia Water Supply Scheme</t>
  </si>
  <si>
    <t>Rehabilitation of Toto Water Supply Scheme</t>
  </si>
  <si>
    <t>Rehabilitation of Keana Water Supply Scheme</t>
  </si>
  <si>
    <t>Rehabilitation of Obi Water Supply Scheme</t>
  </si>
  <si>
    <t>Rehabilitation of Keffi Water Supply Scheme</t>
  </si>
  <si>
    <t>Rehabilitation of Awe Water Supply Scheme</t>
  </si>
  <si>
    <t>Rehabilitation of Doma Water Supply Scheme</t>
  </si>
  <si>
    <t>`</t>
  </si>
  <si>
    <t>Rehabilitation of Akwanga Water Supply Scheme</t>
  </si>
  <si>
    <t>Nasarawa Urban Development Board</t>
  </si>
  <si>
    <t>025305600100</t>
  </si>
  <si>
    <t>70620   -   Community Development</t>
  </si>
  <si>
    <t>Acquisition of Sanitary Land Fills</t>
  </si>
  <si>
    <t>Purchase of Refuse Collection Vehicles</t>
  </si>
  <si>
    <t>Purchase of Refuse Collection Dustbins</t>
  </si>
  <si>
    <t>Purchase of Fumigation Equipment &amp; Chemicals</t>
  </si>
  <si>
    <t>Purchase of Septic Tank Emptier</t>
  </si>
  <si>
    <t>Purchase of 2No. Toyota Pick-Up</t>
  </si>
  <si>
    <t>Purchase of Street Sweeping Tools/Plants</t>
  </si>
  <si>
    <t>Provision of Street Lights in Lafia &amp; Other Urban Centres</t>
  </si>
  <si>
    <t>Development of Lafia Township Roads Phase II</t>
  </si>
  <si>
    <t>Development of Other Urban Roads: Obi, Karu, Keana, Toto, Garaku, Keffi, Akwanga, Wamba &amp; Doma</t>
  </si>
  <si>
    <t>Expansion of Headquarter's Office</t>
  </si>
  <si>
    <t>Landscapping in Urban Towns</t>
  </si>
  <si>
    <t>Development of Sewage disposal Site at Lafia, Karu, Akwanga &amp; Keffi</t>
  </si>
  <si>
    <t>Channelization of Storm Water in Lafia &amp; Other Urban Cities</t>
  </si>
  <si>
    <t>Supply &amp; Installation of Hybrid Solar Traffic Lights at Six (6) Intersection in Lafia Township</t>
  </si>
  <si>
    <t xml:space="preserve">Construction of Stanbic Bank-Kurikyo Road &amp; Other Lafia Township Phase I Roads </t>
  </si>
  <si>
    <t>Construction of Road at the Nasarawa State University, Keffi</t>
  </si>
  <si>
    <t>Construction of Tudun Kauri/Old GSM Village Road</t>
  </si>
  <si>
    <t>Reinstatement &amp; Containment of the Challenges of Dualization &amp; Accident of Facility of 16km Solar Street Light</t>
  </si>
  <si>
    <t>Construction of Sanitary Land Fill</t>
  </si>
  <si>
    <t>Construction of Agyaragu-Gidan Ausa-Doma Road</t>
  </si>
  <si>
    <t>Construction of Kadarko-Giza-Keana; Agaza-Agwatashi &amp; Obi-Assakio Roads</t>
  </si>
  <si>
    <t>Constructuon of Awe-Tunga Road</t>
  </si>
  <si>
    <t>Construction of Adudu-Azara-Wuse-Plateau Boarder</t>
  </si>
  <si>
    <t>Rehabilitation of Toto/Umaisha Roads</t>
  </si>
  <si>
    <t>Nasarawa State Community &amp; Social Development Project</t>
  </si>
  <si>
    <t>025305700100</t>
  </si>
  <si>
    <t>Purchase of 5Nos. TV Set</t>
  </si>
  <si>
    <t>Sinking of Motorized Borehole in the Office Premises</t>
  </si>
  <si>
    <t>Provision of Water through Boreholes &amp; Tube Wells in Rural Communities</t>
  </si>
  <si>
    <t>Provision of Health Facilities, Drugs &amp; Equipment</t>
  </si>
  <si>
    <t>Construction of Markets, Town Halls, Skills Acquisition Centres</t>
  </si>
  <si>
    <t>Rural Electrification</t>
  </si>
  <si>
    <t>Construction of Drainages</t>
  </si>
  <si>
    <t>Construction of Rural Feeder Roads, Culverts, Bridges</t>
  </si>
  <si>
    <t>Rehabilitation of the Office Complex</t>
  </si>
  <si>
    <t>Rehabilitation of Schools</t>
  </si>
  <si>
    <t>Ministry of Lands &amp; Town Planning</t>
  </si>
  <si>
    <t>026000100100</t>
  </si>
  <si>
    <t>Purchase of Survey &amp; Planning Equipment</t>
  </si>
  <si>
    <t>Compensation for Lands Acquired by Government</t>
  </si>
  <si>
    <t>Development of Layouts in Lafia</t>
  </si>
  <si>
    <t>Boundary Delineation/Perimeter Survey &amp; Associated Works of Layout Sites</t>
  </si>
  <si>
    <t>Nasarawa Geographic Information Service</t>
  </si>
  <si>
    <t>Provision of Infrastructure Facilities at the Peninsula Land</t>
  </si>
  <si>
    <t>Provision of Infrastructure Facilities at the Race Course</t>
  </si>
  <si>
    <t>Provision of Master Plan of Urban Centres</t>
  </si>
  <si>
    <t>Construction of NAGIS Office in Lafia</t>
  </si>
  <si>
    <t>Provision of Detailed District Plans</t>
  </si>
  <si>
    <t xml:space="preserve">Provision of Infrastructure for Lafia New City </t>
  </si>
  <si>
    <t>Provision of Infrastructure &amp; Development of Akurba Hiltop GRA</t>
  </si>
  <si>
    <t>Judicial Service Commission</t>
  </si>
  <si>
    <t>031801100100</t>
  </si>
  <si>
    <t>70330   -  Law Courts</t>
  </si>
  <si>
    <t>Purchase of Canon Photocopier</t>
  </si>
  <si>
    <t xml:space="preserve">Purchase of 2No. Computer Sets </t>
  </si>
  <si>
    <t>Purchase of 1No. Mikano Generator Plant</t>
  </si>
  <si>
    <t>Construction of Office Complex</t>
  </si>
  <si>
    <t>Renovation/Furnishing of Judges Residence</t>
  </si>
  <si>
    <t>Establishment of ICT in the Commission</t>
  </si>
  <si>
    <t>Ministry of Justice</t>
  </si>
  <si>
    <t>032600100100</t>
  </si>
  <si>
    <t>Purchase of a Scanner</t>
  </si>
  <si>
    <t>Purchase of a Photocopier</t>
  </si>
  <si>
    <t>Procurement of Office Furniture</t>
  </si>
  <si>
    <t>Purchase of Library Furniture &amp; Law Books</t>
  </si>
  <si>
    <t>Purchase of 1No. Generator</t>
  </si>
  <si>
    <t>Extension of Ministry's Headquarters</t>
  </si>
  <si>
    <t>Production of Official Seal</t>
  </si>
  <si>
    <t>High Court of Justice</t>
  </si>
  <si>
    <t>032600105100</t>
  </si>
  <si>
    <t>Purchase of Vehicles for 16Nos Judges, 5Nos DCRs &amp; Magistrates</t>
  </si>
  <si>
    <t>Purchase of Computer Sets</t>
  </si>
  <si>
    <t xml:space="preserve">Procurement of Office Furniture &amp; Equipment </t>
  </si>
  <si>
    <t>Purchase of Books for High Court Library</t>
  </si>
  <si>
    <t>Purchase of Generators (20KVA) for High Court Judges</t>
  </si>
  <si>
    <t>Construction of Court Complexes</t>
  </si>
  <si>
    <t>Construction of 13No. Pre-Trial Conference Halls</t>
  </si>
  <si>
    <t>Renovation of Court Complexes</t>
  </si>
  <si>
    <t>Renovation of Magistrate &amp; Area Courts in the State</t>
  </si>
  <si>
    <t>Renovation of Guest Houses</t>
  </si>
  <si>
    <t>Customary Court of Appeal</t>
  </si>
  <si>
    <t>032605200100</t>
  </si>
  <si>
    <t>Purchase of Official Vehicles</t>
  </si>
  <si>
    <t>Purchse of Power Generating Plant</t>
  </si>
  <si>
    <t>Purchase of Photocopiers</t>
  </si>
  <si>
    <t>Purchase of Law Books for the Library</t>
  </si>
  <si>
    <t>Purchase of Office Furniture &amp; Fittings</t>
  </si>
  <si>
    <t>Purchase of Residential Furniture</t>
  </si>
  <si>
    <t>Purchase of Sporting/Gaming Equipment</t>
  </si>
  <si>
    <t>Purchase of Public Address System</t>
  </si>
  <si>
    <t>Construction of a Permanent Court Complex</t>
  </si>
  <si>
    <t>Landscapping of Office Complex</t>
  </si>
  <si>
    <t>Rehabilitation of Residential Buildings</t>
  </si>
  <si>
    <t>Distillation &amp; Rehabilitation of Drainages</t>
  </si>
  <si>
    <t>Sharia Court of Appeal</t>
  </si>
  <si>
    <t>032605300100</t>
  </si>
  <si>
    <t>Purchase of Official Vehicle</t>
  </si>
  <si>
    <t>Furnishing of Court Library</t>
  </si>
  <si>
    <t xml:space="preserve">Purchase of 3No. Mikano Generator Plants </t>
  </si>
  <si>
    <t>Purchase of 2No. Safes</t>
  </si>
  <si>
    <t>Procurement of Office Furniture &amp; Equipment for New Court Complex</t>
  </si>
  <si>
    <t xml:space="preserve">Construction of New Modern Sharia Court Complex </t>
  </si>
  <si>
    <t>Construction of 1No. Guest House</t>
  </si>
  <si>
    <t>Ministry of Women Affairs &amp; Social Development</t>
  </si>
  <si>
    <t>051400100100</t>
  </si>
  <si>
    <t>71070   -  Social Exclusion N.E.C.</t>
  </si>
  <si>
    <t>Construction of a New Women Multipurpose Plaza</t>
  </si>
  <si>
    <t>Construction of Children Orphanage</t>
  </si>
  <si>
    <t>Construction of Reformation Centre &amp; Remand Home</t>
  </si>
  <si>
    <t>Fencing of 5No. Social Welfare Area Offices</t>
  </si>
  <si>
    <t>Establishment of Children's Amusement Park</t>
  </si>
  <si>
    <t>Rehabilitation of Alubo Processing Complex, Shabu</t>
  </si>
  <si>
    <t>Ministry of Education</t>
  </si>
  <si>
    <t>051700100100</t>
  </si>
  <si>
    <t>70950   -    Education Not Definable by Level</t>
  </si>
  <si>
    <t>Purchase of Equipment for Sports Academy Akwanga</t>
  </si>
  <si>
    <t>Procurement of Instructional Materials</t>
  </si>
  <si>
    <t>Supply of Furniture to Secondary Schools</t>
  </si>
  <si>
    <t>Purchase of Textbooks</t>
  </si>
  <si>
    <t>Procurement of Beds &amp; Mattresses</t>
  </si>
  <si>
    <t>Furnishing of Ministry of Education Headquarters</t>
  </si>
  <si>
    <t>Purchase of 2No. Hilux Vehicles for Ministry's Hqtrs</t>
  </si>
  <si>
    <t>Upgrading of Libraries in Schools</t>
  </si>
  <si>
    <t>Establishment of Model French Centre</t>
  </si>
  <si>
    <t>Construction of Mathematics Improvement Project Centre</t>
  </si>
  <si>
    <t>Construction of Students Hostels at the Nasarawa State Polytechnic, Lafia</t>
  </si>
  <si>
    <t>Development of Students Hostels at the College of Education, Akwanga</t>
  </si>
  <si>
    <t>Construction of Students Hostels at the Nasarawa State University, Keffi</t>
  </si>
  <si>
    <t xml:space="preserve">Provision &amp; Rehabilitation of Hostels for both Male and Female Students at the College of Agriculture, Lafia </t>
  </si>
  <si>
    <t>Capital Grants to Federal &amp; other Private Tertiary Institutions</t>
  </si>
  <si>
    <t>Construction of Toilets in Secondary Schools</t>
  </si>
  <si>
    <t>Rehabilitation of Staff Quarters in Public Schools</t>
  </si>
  <si>
    <t>Rehabilitation of Classrooms in Public Schools</t>
  </si>
  <si>
    <t>Rehabilitation of Hostels in Public Schools</t>
  </si>
  <si>
    <t>Perimetre Fencing of Schools</t>
  </si>
  <si>
    <t>Nasarawa  State  Universal Basic Education Board</t>
  </si>
  <si>
    <t>051700300100</t>
  </si>
  <si>
    <t>70912   -  Primary Education</t>
  </si>
  <si>
    <t>Purchase of 2No. Hilux Vehicles</t>
  </si>
  <si>
    <t>Purchase of  7No Refrigerators</t>
  </si>
  <si>
    <t>Purchase of a Video Camera &amp; Accessories</t>
  </si>
  <si>
    <t>Purchase of a Digital Professional Still Camera</t>
  </si>
  <si>
    <t>Purchase of Photoshop Model</t>
  </si>
  <si>
    <t>Provision of School Laboratory Equipment</t>
  </si>
  <si>
    <t>SCHOOLS DEVELOPMENT</t>
  </si>
  <si>
    <t>ECCDE</t>
  </si>
  <si>
    <t xml:space="preserve">Infrastructure Development </t>
  </si>
  <si>
    <t>Instructional Materials</t>
  </si>
  <si>
    <t>Staff Development</t>
  </si>
  <si>
    <t>Primary Schools</t>
  </si>
  <si>
    <t>JSS</t>
  </si>
  <si>
    <t xml:space="preserve">Schools Laboratory Equipment </t>
  </si>
  <si>
    <t>Nasarawa State Polytechnic, Lafia</t>
  </si>
  <si>
    <t>051701800100</t>
  </si>
  <si>
    <t>Purchase of  Library Books &amp; Equipment</t>
  </si>
  <si>
    <t>Purchase of Sporting Equipment</t>
  </si>
  <si>
    <t>Purchase of Science Equipment</t>
  </si>
  <si>
    <t xml:space="preserve">Construction of Departmental Buildings </t>
  </si>
  <si>
    <t>Construction of 2No. Lecture Theatres</t>
  </si>
  <si>
    <t>Provision of Portable Water</t>
  </si>
  <si>
    <t>Construction of Engineering Workshop</t>
  </si>
  <si>
    <t xml:space="preserve"> Nasarawa State University, Keffi </t>
  </si>
  <si>
    <t>051702100100</t>
  </si>
  <si>
    <t>Purchase of Laboratory Equipment</t>
  </si>
  <si>
    <t>Furnishing of Faculty/Admin Buildings</t>
  </si>
  <si>
    <t>Acquisition of Land for Administrative Buildings</t>
  </si>
  <si>
    <t>Purchase of Utility Vehicles</t>
  </si>
  <si>
    <t>Purchase of Plants &amp; Equipment</t>
  </si>
  <si>
    <t>Construction of Faculty of Health Science Building Phase I</t>
  </si>
  <si>
    <t>Provision of Water Supply</t>
  </si>
  <si>
    <t>Roads and bridges</t>
  </si>
  <si>
    <t>Computer and Electrical Equipment</t>
  </si>
  <si>
    <t>Stationeries Store</t>
  </si>
  <si>
    <t>Computer Information Technology Store</t>
  </si>
  <si>
    <t>Equipment Store</t>
  </si>
  <si>
    <t>Electrical/Electronic Store</t>
  </si>
  <si>
    <t>Furniture Store</t>
  </si>
  <si>
    <t>Other Store</t>
  </si>
  <si>
    <t>Plan and Equipment Store</t>
  </si>
  <si>
    <t>Fuel &amp; Lubricants</t>
  </si>
  <si>
    <t>Tables</t>
  </si>
  <si>
    <t>Chairs</t>
  </si>
  <si>
    <t>Lands and Building Residential</t>
  </si>
  <si>
    <t>Power Generating Set</t>
  </si>
  <si>
    <t>Provision of Street Lighting</t>
  </si>
  <si>
    <t>Construction of 2No. Lecture Theatre</t>
  </si>
  <si>
    <t>Construction of Physical Planning Dept Building</t>
  </si>
  <si>
    <t>Landscapping &amp; Beautification of the University Premises</t>
  </si>
  <si>
    <t>Development of Sports Complex</t>
  </si>
  <si>
    <t>Extension of Administrative Building</t>
  </si>
  <si>
    <t>Construction of New Library (Phase I &amp; III) Complex</t>
  </si>
  <si>
    <t xml:space="preserve">Completion of Faculty of Education Buidling </t>
  </si>
  <si>
    <t>Construction of Staff Welfare Centre</t>
  </si>
  <si>
    <t>Construction of Classrooms &amp; Library in the Faculty of Agriculture</t>
  </si>
  <si>
    <t>Rehabilitation of Building Structures</t>
  </si>
  <si>
    <t>Rehabilitation of Conference Centre/Hotel</t>
  </si>
  <si>
    <t>Ministry of Special Education, Science &amp; Technology</t>
  </si>
  <si>
    <t>051705500100</t>
  </si>
  <si>
    <t>Purchase of Generator</t>
  </si>
  <si>
    <t>Equipping of Technical Workshops in Assakio, Mada Station &amp; Agwada</t>
  </si>
  <si>
    <t>Equipping of Science Laboratories in Schools</t>
  </si>
  <si>
    <t>Procurement of Equipment &amp; Materials for Special Education Schools</t>
  </si>
  <si>
    <t>Construction of Technical Workshops in Assakio, Mada Station &amp; Agwada</t>
  </si>
  <si>
    <t>Establishment of Special Education</t>
  </si>
  <si>
    <t>Construction of Lafia Incubation Centre</t>
  </si>
  <si>
    <t>Construction &amp; Equipping of ICT Studio</t>
  </si>
  <si>
    <t>Establishment of Lafia Institute for Technical Education</t>
  </si>
  <si>
    <t>Ministry of Health</t>
  </si>
  <si>
    <t>052100100100</t>
  </si>
  <si>
    <t>70740   -  Public Health services</t>
  </si>
  <si>
    <t>Equipping of all General Hospitals in the State</t>
  </si>
  <si>
    <t>Equipping of School of Nursing &amp; Midwifery, Lafia</t>
  </si>
  <si>
    <t>Equipping of School of Health Technology, Keffi</t>
  </si>
  <si>
    <t xml:space="preserve">Equipping/Shelving of Central Medical Store </t>
  </si>
  <si>
    <t>Construction of School of Health Technology Complex</t>
  </si>
  <si>
    <t>Completion of School of Nursing &amp; Midwifery, Lafia</t>
  </si>
  <si>
    <t>Construction of Twin 30-bed Ward at ERCC Medical Centre, Alushi</t>
  </si>
  <si>
    <t>Construction of Fence &amp; Staff Quarters at Ajaga</t>
  </si>
  <si>
    <t>Construction &amp; Equiping of Modern Hospital at Lafia</t>
  </si>
  <si>
    <t>Construction &amp; Equiping of Modern Hospital at Akwanga</t>
  </si>
  <si>
    <t>Construction &amp; Equiping of Modern Hospital at Nasarawa</t>
  </si>
  <si>
    <t>Construction of CPHC at Gudi</t>
  </si>
  <si>
    <t>Construction of Surveillance Quarantine &amp; Isolation Centre</t>
  </si>
  <si>
    <t>Construction of Epid Unit &amp; Furnishing</t>
  </si>
  <si>
    <t>Upgrading of General Hospitals across the State</t>
  </si>
  <si>
    <t>Upgrading of General Hospital, Toto</t>
  </si>
  <si>
    <t>Upgrading of PHC Loko to CHC</t>
  </si>
  <si>
    <t>Upgrading of Medical Centre Mararaban Gurku</t>
  </si>
  <si>
    <t xml:space="preserve">Primary Healthcare Development Agency </t>
  </si>
  <si>
    <t>052100300100</t>
  </si>
  <si>
    <t>Procurement of Transport Boxes</t>
  </si>
  <si>
    <t>Procurement &amp; Installation of 3 Zonal Incinerators</t>
  </si>
  <si>
    <t>Procurement &amp; Installation of Ice Lined Refrigerator</t>
  </si>
  <si>
    <t>Procurement &amp; Installation of 147 Solar Operated Ward Level Refrigerator</t>
  </si>
  <si>
    <t>Purchase of Vehicles</t>
  </si>
  <si>
    <t>Procurement of Equipment for PHC Facilities</t>
  </si>
  <si>
    <t>Construction of PHC Facilities</t>
  </si>
  <si>
    <t>NSHIP/DLI Capital Development</t>
  </si>
  <si>
    <t>Expansion of Office Complex</t>
  </si>
  <si>
    <t>Renovation of PHC Facilities</t>
  </si>
  <si>
    <t>Dalhatu Araf Specialist Hospital</t>
  </si>
  <si>
    <t>052110100100</t>
  </si>
  <si>
    <t>70732   -  Specialized Medical Services</t>
  </si>
  <si>
    <t>Purchase of 1No. Complete Ambulance (Station Wagon)</t>
  </si>
  <si>
    <t>Purchase of Operating Microscope</t>
  </si>
  <si>
    <t>Purchase of Cataract Set</t>
  </si>
  <si>
    <t>Purchase of Hospital Equipment</t>
  </si>
  <si>
    <t>Purchase of 2No. Stimulating Machines</t>
  </si>
  <si>
    <t>Purchase of 2No. TENS</t>
  </si>
  <si>
    <t>s</t>
  </si>
  <si>
    <t>Purchase of 2No. 2-Point Visible Infrared Radiation Lamps</t>
  </si>
  <si>
    <t>Purchase of Traction Machines</t>
  </si>
  <si>
    <t>Purchase of POP Electronic Cutter</t>
  </si>
  <si>
    <t>Purchase of 1No. Short Wave Diathermy</t>
  </si>
  <si>
    <t>Purchase of 3Nos Pointvisible Infarared Stand</t>
  </si>
  <si>
    <t>Purchase of Ultrasonic Scaler (Cavitron)</t>
  </si>
  <si>
    <t>Construction of Specialty Clinic</t>
  </si>
  <si>
    <t>Construction of Departmental Offices</t>
  </si>
  <si>
    <t>Hospitals Management Board</t>
  </si>
  <si>
    <t>052110200100</t>
  </si>
  <si>
    <t>70731   -  General Hospital Services</t>
  </si>
  <si>
    <t>Purchase of 1No. Hilux (Toyota)</t>
  </si>
  <si>
    <t>Purchase of Ambulances</t>
  </si>
  <si>
    <t xml:space="preserve">Construction of 5 Units Call-Duty Rooms for 5Nos Hospitals </t>
  </si>
  <si>
    <t xml:space="preserve">Construction of Admin Block for 5No. Hospitals </t>
  </si>
  <si>
    <t>Construction of 4No. Model Pharmacy Units</t>
  </si>
  <si>
    <t>Refurbishing of Motor Vehicles</t>
  </si>
  <si>
    <t>Ministry of Environment &amp; Natural Resources</t>
  </si>
  <si>
    <t>053500100100</t>
  </si>
  <si>
    <t>70560   -  Environmental Protection N.E.C.</t>
  </si>
  <si>
    <t>Procurement of Wildlife Firearms</t>
  </si>
  <si>
    <t>Purchase of Forestry Equipment &amp; Tool</t>
  </si>
  <si>
    <t xml:space="preserve">Purchase of Plants &amp; Sanitation Equipment </t>
  </si>
  <si>
    <t>Purchase of 1No. Hilux Van</t>
  </si>
  <si>
    <t>Purchase of Equipment for Nursery Site</t>
  </si>
  <si>
    <t>Purchase of Mineral Detector Equipment (Forward VR/1000B-2Gauss)</t>
  </si>
  <si>
    <t>Purchase of Radiometric Equipment/Exhibition Materials</t>
  </si>
  <si>
    <t>Purchase of Mineral Exhibition Materials</t>
  </si>
  <si>
    <t>Purchase of 2Gps Equipment &amp; 1 Digital Camera</t>
  </si>
  <si>
    <t>Control of Erosion &amp; Flood</t>
  </si>
  <si>
    <t>Production of an Environmental Database for Nasarawa State</t>
  </si>
  <si>
    <t>Environmental Pollution Control</t>
  </si>
  <si>
    <t>Establishment &amp; Development of Forest Nurseries</t>
  </si>
  <si>
    <t>Re-Vegetation in 13No. LGAs of the State</t>
  </si>
  <si>
    <t>Construction of Parks &amp; Gardens at Shabu</t>
  </si>
  <si>
    <t>Bamboo and Rattan Development</t>
  </si>
  <si>
    <t>Sanitary Land Fills for Dumping &amp; Sorting of Waste</t>
  </si>
  <si>
    <t>Construction &amp; Installation of Laboratory</t>
  </si>
  <si>
    <t>Flood (Establishment of CB FENS)</t>
  </si>
  <si>
    <t>EIA Monitoring &amp; Auditing</t>
  </si>
  <si>
    <t>Tree Planting</t>
  </si>
  <si>
    <t>Rehabilitation of Forest Camps &amp; Offices</t>
  </si>
  <si>
    <t>Ministry of Youth &amp; Sports Development</t>
  </si>
  <si>
    <t>053900100100</t>
  </si>
  <si>
    <t>70810   -  Recreational &amp; Sporting Services</t>
  </si>
  <si>
    <t>Purchase of Capital Equipment for Stadium Maintenance</t>
  </si>
  <si>
    <t>Purchase of New Generator for Lafia City Stadium</t>
  </si>
  <si>
    <t>Purchase of New Generator at the NYSC Orientation Camp</t>
  </si>
  <si>
    <t>Sinking of Additional 2No. Boreholes at NYSC Camp, Keffi</t>
  </si>
  <si>
    <t>Upgrading of Keffi Stadium</t>
  </si>
  <si>
    <t>Upgrading of Lafia Township Stadium</t>
  </si>
  <si>
    <t>Construction of a Mini Stadium at Nassarawa Eggon</t>
  </si>
  <si>
    <t>Construction of Multi-Purpose Sports Hall at Lafia</t>
  </si>
  <si>
    <t>Renovation of 3No. Youth Centres (Lafia, Akwanga, &amp; Nasarawa)</t>
  </si>
  <si>
    <t>1. ADMINISTRATIVE SECTOR</t>
  </si>
  <si>
    <t>2. ECONOMIC SECTOR</t>
  </si>
  <si>
    <t>3. LAW &amp; JUSTICE SECTOR</t>
  </si>
  <si>
    <t>4. SOCIAL SECTOR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</si>
</sst>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u val="doubleAccounting"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0" fontId="2" fillId="2" borderId="1" xfId="0" applyNumberFormat="1" applyFont="1" applyFill="1" applyBorder="1"/>
    <xf numFmtId="40" fontId="2" fillId="0" borderId="1" xfId="0" applyNumberFormat="1" applyFont="1" applyBorder="1"/>
    <xf numFmtId="0" fontId="3" fillId="0" borderId="0" xfId="0" applyFont="1"/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40" fontId="4" fillId="2" borderId="0" xfId="0" applyNumberFormat="1" applyFont="1" applyFill="1" applyBorder="1"/>
    <xf numFmtId="40" fontId="4" fillId="0" borderId="0" xfId="0" applyNumberFormat="1" applyFont="1" applyBorder="1"/>
    <xf numFmtId="0" fontId="0" fillId="0" borderId="0" xfId="0" applyBorder="1"/>
    <xf numFmtId="40" fontId="6" fillId="0" borderId="0" xfId="0" applyNumberFormat="1" applyFont="1" applyBorder="1"/>
    <xf numFmtId="0" fontId="7" fillId="0" borderId="0" xfId="0" applyFont="1" applyBorder="1"/>
    <xf numFmtId="40" fontId="5" fillId="2" borderId="0" xfId="0" applyNumberFormat="1" applyFont="1" applyFill="1" applyBorder="1"/>
    <xf numFmtId="0" fontId="8" fillId="0" borderId="0" xfId="0" applyFont="1" applyBorder="1" applyAlignment="1">
      <alignment horizontal="center"/>
    </xf>
    <xf numFmtId="40" fontId="8" fillId="3" borderId="0" xfId="0" applyNumberFormat="1" applyFont="1" applyFill="1" applyBorder="1"/>
    <xf numFmtId="40" fontId="8" fillId="0" borderId="0" xfId="0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0" fontId="2" fillId="2" borderId="0" xfId="0" applyNumberFormat="1" applyFont="1" applyFill="1" applyBorder="1"/>
    <xf numFmtId="40" fontId="2" fillId="0" borderId="0" xfId="0" applyNumberFormat="1" applyFont="1" applyBorder="1"/>
    <xf numFmtId="0" fontId="3" fillId="0" borderId="0" xfId="0" applyFont="1" applyBorder="1"/>
    <xf numFmtId="40" fontId="4" fillId="0" borderId="0" xfId="0" applyNumberFormat="1" applyFont="1" applyFill="1" applyBorder="1"/>
    <xf numFmtId="0" fontId="7" fillId="0" borderId="0" xfId="0" applyFont="1"/>
    <xf numFmtId="0" fontId="8" fillId="0" borderId="0" xfId="0" applyFont="1" applyAlignment="1">
      <alignment horizontal="center"/>
    </xf>
    <xf numFmtId="40" fontId="8" fillId="0" borderId="0" xfId="0" applyNumberFormat="1" applyFont="1"/>
    <xf numFmtId="40" fontId="7" fillId="0" borderId="0" xfId="0" applyNumberFormat="1" applyFont="1"/>
    <xf numFmtId="43" fontId="7" fillId="0" borderId="0" xfId="1" applyFont="1"/>
    <xf numFmtId="43" fontId="7" fillId="0" borderId="0" xfId="0" applyNumberFormat="1" applyFont="1"/>
    <xf numFmtId="40" fontId="9" fillId="0" borderId="0" xfId="0" applyNumberFormat="1" applyFont="1"/>
    <xf numFmtId="43" fontId="1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715"/>
  <sheetViews>
    <sheetView tabSelected="1" zoomScaleNormal="100" zoomScaleSheetLayoutView="9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18" sqref="A18"/>
    </sheetView>
  </sheetViews>
  <sheetFormatPr defaultRowHeight="15"/>
  <cols>
    <col min="1" max="1" width="42.42578125" style="23" customWidth="1"/>
    <col min="2" max="2" width="12" style="23" customWidth="1"/>
    <col min="3" max="3" width="11.5703125" style="23" customWidth="1"/>
    <col min="4" max="4" width="43.5703125" style="23" customWidth="1"/>
    <col min="5" max="5" width="32.85546875" style="23" customWidth="1"/>
    <col min="6" max="6" width="72.42578125" style="23" customWidth="1"/>
    <col min="7" max="7" width="4.7109375" style="24" customWidth="1"/>
    <col min="8" max="8" width="17.28515625" style="23" customWidth="1"/>
    <col min="9" max="20" width="16.7109375" style="23" customWidth="1"/>
    <col min="22" max="22" width="21.5703125" style="23" customWidth="1"/>
    <col min="23" max="23" width="21.42578125" style="23" customWidth="1"/>
    <col min="24" max="24" width="19.85546875" style="23" customWidth="1"/>
    <col min="25" max="25" width="22.28515625" style="23" customWidth="1"/>
    <col min="26" max="30" width="16.7109375" style="23" customWidth="1"/>
    <col min="31" max="16384" width="9.140625" style="23"/>
  </cols>
  <sheetData>
    <row r="1" spans="1:26" s="5" customFormat="1" ht="12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/>
      <c r="H1" s="3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V1" s="4" t="s">
        <v>19</v>
      </c>
      <c r="W1" s="4" t="s">
        <v>20</v>
      </c>
      <c r="X1" s="4" t="s">
        <v>21</v>
      </c>
      <c r="Y1" s="4" t="s">
        <v>22</v>
      </c>
      <c r="Z1" s="4" t="s">
        <v>23</v>
      </c>
    </row>
    <row r="2" spans="1:26" s="12" customFormat="1">
      <c r="A2" s="6" t="s">
        <v>24</v>
      </c>
      <c r="B2" s="6" t="s">
        <v>25</v>
      </c>
      <c r="C2" s="6">
        <v>23010101</v>
      </c>
      <c r="D2" s="6" t="s">
        <v>26</v>
      </c>
      <c r="E2" s="6" t="s">
        <v>27</v>
      </c>
      <c r="F2" s="6" t="s">
        <v>28</v>
      </c>
      <c r="G2" s="7"/>
      <c r="H2" s="8">
        <f t="shared" ref="H2:H27" si="0">SUM(I2:T2)</f>
        <v>0</v>
      </c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9">
        <v>15000000</v>
      </c>
      <c r="W2" s="9">
        <v>15300000</v>
      </c>
      <c r="X2" s="9">
        <v>15606000</v>
      </c>
      <c r="Y2" s="9">
        <v>15000000</v>
      </c>
      <c r="Z2" s="11">
        <v>0</v>
      </c>
    </row>
    <row r="3" spans="1:26" s="12" customFormat="1">
      <c r="A3" s="6" t="s">
        <v>24</v>
      </c>
      <c r="B3" s="6" t="s">
        <v>25</v>
      </c>
      <c r="C3" s="6">
        <v>23010102</v>
      </c>
      <c r="D3" s="6" t="s">
        <v>26</v>
      </c>
      <c r="E3" s="6" t="s">
        <v>27</v>
      </c>
      <c r="F3" s="6" t="s">
        <v>29</v>
      </c>
      <c r="G3" s="7"/>
      <c r="H3" s="8">
        <f t="shared" si="0"/>
        <v>0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0"/>
      <c r="V3" s="9">
        <v>0</v>
      </c>
      <c r="W3" s="9">
        <v>0</v>
      </c>
      <c r="X3" s="9">
        <v>0</v>
      </c>
      <c r="Y3" s="9">
        <v>3000000</v>
      </c>
      <c r="Z3" s="11">
        <v>0</v>
      </c>
    </row>
    <row r="4" spans="1:26" s="12" customFormat="1">
      <c r="A4" s="6" t="s">
        <v>24</v>
      </c>
      <c r="B4" s="6" t="s">
        <v>25</v>
      </c>
      <c r="C4" s="6">
        <v>23010103</v>
      </c>
      <c r="D4" s="6" t="s">
        <v>26</v>
      </c>
      <c r="E4" s="6" t="s">
        <v>27</v>
      </c>
      <c r="F4" s="6" t="s">
        <v>30</v>
      </c>
      <c r="G4" s="7"/>
      <c r="H4" s="8">
        <f t="shared" si="0"/>
        <v>1300000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>
        <v>1300000</v>
      </c>
      <c r="U4" s="10"/>
      <c r="V4" s="9">
        <v>7000000</v>
      </c>
      <c r="W4" s="9">
        <v>7140000</v>
      </c>
      <c r="X4" s="9">
        <v>7282800</v>
      </c>
      <c r="Y4" s="9">
        <v>7000000</v>
      </c>
      <c r="Z4" s="11">
        <v>0</v>
      </c>
    </row>
    <row r="5" spans="1:26" s="12" customFormat="1">
      <c r="A5" s="6" t="s">
        <v>24</v>
      </c>
      <c r="B5" s="6" t="s">
        <v>25</v>
      </c>
      <c r="C5" s="6">
        <v>23010104</v>
      </c>
      <c r="D5" s="6" t="s">
        <v>26</v>
      </c>
      <c r="E5" s="6" t="s">
        <v>27</v>
      </c>
      <c r="F5" s="6" t="s">
        <v>31</v>
      </c>
      <c r="G5" s="7"/>
      <c r="H5" s="8">
        <f t="shared" si="0"/>
        <v>0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10"/>
      <c r="V5" s="9">
        <v>0</v>
      </c>
      <c r="W5" s="9">
        <v>0</v>
      </c>
      <c r="X5" s="9">
        <v>0</v>
      </c>
      <c r="Y5" s="9">
        <v>4000000</v>
      </c>
      <c r="Z5" s="11">
        <v>0</v>
      </c>
    </row>
    <row r="6" spans="1:26" s="12" customFormat="1">
      <c r="A6" s="6" t="s">
        <v>24</v>
      </c>
      <c r="B6" s="6" t="s">
        <v>25</v>
      </c>
      <c r="C6" s="6">
        <v>23020101</v>
      </c>
      <c r="D6" s="6" t="s">
        <v>32</v>
      </c>
      <c r="E6" s="6" t="s">
        <v>27</v>
      </c>
      <c r="F6" s="6" t="s">
        <v>33</v>
      </c>
      <c r="G6" s="7"/>
      <c r="H6" s="8">
        <f t="shared" si="0"/>
        <v>0</v>
      </c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  <c r="V6" s="9">
        <v>90000000</v>
      </c>
      <c r="W6" s="9">
        <v>91800000</v>
      </c>
      <c r="X6" s="9">
        <v>93636000</v>
      </c>
      <c r="Y6" s="9">
        <v>150000000</v>
      </c>
      <c r="Z6" s="11">
        <v>0</v>
      </c>
    </row>
    <row r="7" spans="1:26" s="12" customFormat="1">
      <c r="A7" s="6" t="s">
        <v>24</v>
      </c>
      <c r="B7" s="6" t="s">
        <v>25</v>
      </c>
      <c r="C7" s="6">
        <v>23020102</v>
      </c>
      <c r="D7" s="6" t="s">
        <v>32</v>
      </c>
      <c r="E7" s="6" t="s">
        <v>27</v>
      </c>
      <c r="F7" s="6" t="s">
        <v>34</v>
      </c>
      <c r="G7" s="7"/>
      <c r="H7" s="8">
        <f t="shared" si="0"/>
        <v>27623148.140000001</v>
      </c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>
        <v>27623148.140000001</v>
      </c>
      <c r="U7" s="10"/>
      <c r="V7" s="9">
        <v>30000000</v>
      </c>
      <c r="W7" s="9">
        <v>30600000</v>
      </c>
      <c r="X7" s="9">
        <v>31212000</v>
      </c>
      <c r="Y7" s="9">
        <v>122000000</v>
      </c>
      <c r="Z7" s="11">
        <v>85218207.890000001</v>
      </c>
    </row>
    <row r="8" spans="1:26" s="12" customFormat="1">
      <c r="A8" s="6" t="s">
        <v>24</v>
      </c>
      <c r="B8" s="6" t="s">
        <v>25</v>
      </c>
      <c r="C8" s="6">
        <v>23020103</v>
      </c>
      <c r="D8" s="6" t="s">
        <v>32</v>
      </c>
      <c r="E8" s="6" t="s">
        <v>27</v>
      </c>
      <c r="F8" s="6" t="s">
        <v>35</v>
      </c>
      <c r="G8" s="7"/>
      <c r="H8" s="8">
        <f t="shared" si="0"/>
        <v>7000000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>
        <v>7000000</v>
      </c>
      <c r="U8" s="10"/>
      <c r="V8" s="9">
        <v>8000000</v>
      </c>
      <c r="W8" s="9">
        <v>8160000</v>
      </c>
      <c r="X8" s="9">
        <v>8323200</v>
      </c>
      <c r="Y8" s="9">
        <v>17000000</v>
      </c>
      <c r="Z8" s="11">
        <v>13962146.300000001</v>
      </c>
    </row>
    <row r="9" spans="1:26" s="12" customFormat="1">
      <c r="A9" s="6" t="s">
        <v>24</v>
      </c>
      <c r="B9" s="6" t="s">
        <v>25</v>
      </c>
      <c r="C9" s="6">
        <v>23020104</v>
      </c>
      <c r="D9" s="6" t="s">
        <v>32</v>
      </c>
      <c r="E9" s="6" t="s">
        <v>27</v>
      </c>
      <c r="F9" s="6" t="s">
        <v>36</v>
      </c>
      <c r="G9" s="7"/>
      <c r="H9" s="8">
        <f t="shared" si="0"/>
        <v>6397000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>
        <v>6397000</v>
      </c>
      <c r="U9" s="10"/>
      <c r="V9" s="9">
        <v>7000000</v>
      </c>
      <c r="W9" s="9">
        <v>7140000</v>
      </c>
      <c r="X9" s="9">
        <v>7282800</v>
      </c>
      <c r="Y9" s="9">
        <v>57000000</v>
      </c>
      <c r="Z9" s="11">
        <v>50226718.899999999</v>
      </c>
    </row>
    <row r="10" spans="1:26" s="12" customFormat="1">
      <c r="A10" s="6" t="s">
        <v>24</v>
      </c>
      <c r="B10" s="6" t="s">
        <v>25</v>
      </c>
      <c r="C10" s="6">
        <v>23020105</v>
      </c>
      <c r="D10" s="6" t="s">
        <v>32</v>
      </c>
      <c r="E10" s="6" t="s">
        <v>27</v>
      </c>
      <c r="F10" s="6" t="s">
        <v>37</v>
      </c>
      <c r="G10" s="7"/>
      <c r="H10" s="8">
        <f t="shared" si="0"/>
        <v>8917500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>
        <v>8917500</v>
      </c>
      <c r="U10" s="10"/>
      <c r="V10" s="9">
        <v>9000000</v>
      </c>
      <c r="W10" s="9">
        <v>9180000</v>
      </c>
      <c r="X10" s="9">
        <v>9363600</v>
      </c>
      <c r="Y10" s="9">
        <v>15000000</v>
      </c>
      <c r="Z10" s="11">
        <v>9409500</v>
      </c>
    </row>
    <row r="11" spans="1:26" s="12" customFormat="1">
      <c r="A11" s="6" t="s">
        <v>24</v>
      </c>
      <c r="B11" s="6" t="s">
        <v>25</v>
      </c>
      <c r="C11" s="6">
        <v>23020106</v>
      </c>
      <c r="D11" s="6" t="s">
        <v>32</v>
      </c>
      <c r="E11" s="6" t="s">
        <v>27</v>
      </c>
      <c r="F11" s="6" t="s">
        <v>38</v>
      </c>
      <c r="G11" s="7"/>
      <c r="H11" s="8">
        <f t="shared" si="0"/>
        <v>40000000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>
        <v>40000000</v>
      </c>
      <c r="U11" s="10"/>
      <c r="V11" s="9">
        <v>40000000</v>
      </c>
      <c r="W11" s="9">
        <v>40800000</v>
      </c>
      <c r="X11" s="9">
        <v>41616000</v>
      </c>
      <c r="Y11" s="9">
        <v>150000000</v>
      </c>
      <c r="Z11" s="11">
        <v>0</v>
      </c>
    </row>
    <row r="12" spans="1:26" s="12" customFormat="1">
      <c r="A12" s="6" t="s">
        <v>24</v>
      </c>
      <c r="B12" s="6" t="s">
        <v>25</v>
      </c>
      <c r="C12" s="6">
        <v>23020107</v>
      </c>
      <c r="D12" s="6" t="s">
        <v>32</v>
      </c>
      <c r="E12" s="6" t="s">
        <v>27</v>
      </c>
      <c r="F12" s="6" t="s">
        <v>39</v>
      </c>
      <c r="G12" s="7"/>
      <c r="H12" s="8">
        <f t="shared" si="0"/>
        <v>27540000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>
        <v>27540000</v>
      </c>
      <c r="U12" s="10"/>
      <c r="V12" s="9">
        <v>40000000</v>
      </c>
      <c r="W12" s="9">
        <v>40800000</v>
      </c>
      <c r="X12" s="9">
        <v>41616000</v>
      </c>
      <c r="Y12" s="9">
        <v>200000000</v>
      </c>
      <c r="Z12" s="11">
        <v>0</v>
      </c>
    </row>
    <row r="13" spans="1:26" s="12" customFormat="1">
      <c r="A13" s="6" t="s">
        <v>24</v>
      </c>
      <c r="B13" s="6" t="s">
        <v>25</v>
      </c>
      <c r="C13" s="6">
        <v>23020108</v>
      </c>
      <c r="D13" s="6" t="s">
        <v>32</v>
      </c>
      <c r="E13" s="6" t="s">
        <v>27</v>
      </c>
      <c r="F13" s="6" t="s">
        <v>40</v>
      </c>
      <c r="G13" s="7"/>
      <c r="H13" s="8">
        <f t="shared" si="0"/>
        <v>0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10"/>
      <c r="V13" s="9">
        <v>30000000</v>
      </c>
      <c r="W13" s="9">
        <v>30600000</v>
      </c>
      <c r="X13" s="9">
        <v>31212000</v>
      </c>
      <c r="Y13" s="9">
        <v>150000000</v>
      </c>
      <c r="Z13" s="11">
        <v>0</v>
      </c>
    </row>
    <row r="14" spans="1:26" s="12" customFormat="1">
      <c r="A14" s="6" t="s">
        <v>24</v>
      </c>
      <c r="B14" s="6" t="s">
        <v>25</v>
      </c>
      <c r="C14" s="6">
        <v>23020109</v>
      </c>
      <c r="D14" s="6" t="s">
        <v>32</v>
      </c>
      <c r="E14" s="6" t="s">
        <v>27</v>
      </c>
      <c r="F14" s="6" t="s">
        <v>41</v>
      </c>
      <c r="G14" s="7"/>
      <c r="H14" s="8">
        <f t="shared" si="0"/>
        <v>1840000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>
        <v>1840000</v>
      </c>
      <c r="U14" s="10"/>
      <c r="V14" s="9">
        <v>20000000</v>
      </c>
      <c r="W14" s="9">
        <v>20400000</v>
      </c>
      <c r="X14" s="9">
        <v>20808000</v>
      </c>
      <c r="Y14" s="9">
        <v>20000000</v>
      </c>
      <c r="Z14" s="11">
        <v>0</v>
      </c>
    </row>
    <row r="15" spans="1:26" s="12" customFormat="1">
      <c r="A15" s="6" t="s">
        <v>24</v>
      </c>
      <c r="B15" s="6" t="s">
        <v>25</v>
      </c>
      <c r="C15" s="6">
        <v>23020110</v>
      </c>
      <c r="D15" s="6" t="s">
        <v>32</v>
      </c>
      <c r="E15" s="6" t="s">
        <v>27</v>
      </c>
      <c r="F15" s="6" t="s">
        <v>42</v>
      </c>
      <c r="G15" s="7"/>
      <c r="H15" s="8">
        <f t="shared" si="0"/>
        <v>0</v>
      </c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10"/>
      <c r="V15" s="9">
        <v>0</v>
      </c>
      <c r="W15" s="9">
        <v>0</v>
      </c>
      <c r="X15" s="9">
        <v>0</v>
      </c>
      <c r="Y15" s="9">
        <v>80000000</v>
      </c>
      <c r="Z15" s="11">
        <v>0</v>
      </c>
    </row>
    <row r="16" spans="1:26" s="12" customFormat="1">
      <c r="A16" s="6" t="s">
        <v>24</v>
      </c>
      <c r="B16" s="6" t="s">
        <v>25</v>
      </c>
      <c r="C16" s="6">
        <v>23020111</v>
      </c>
      <c r="D16" s="6" t="s">
        <v>32</v>
      </c>
      <c r="E16" s="6" t="s">
        <v>27</v>
      </c>
      <c r="F16" s="6" t="s">
        <v>43</v>
      </c>
      <c r="G16" s="7"/>
      <c r="H16" s="8">
        <f t="shared" si="0"/>
        <v>0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10"/>
      <c r="V16" s="9">
        <v>0</v>
      </c>
      <c r="W16" s="9">
        <v>0</v>
      </c>
      <c r="X16" s="9">
        <v>0</v>
      </c>
      <c r="Y16" s="9">
        <v>100000000</v>
      </c>
      <c r="Z16" s="11">
        <v>0</v>
      </c>
    </row>
    <row r="17" spans="1:26" s="12" customFormat="1">
      <c r="A17" s="6" t="s">
        <v>24</v>
      </c>
      <c r="B17" s="6" t="s">
        <v>25</v>
      </c>
      <c r="C17" s="6">
        <v>23020112</v>
      </c>
      <c r="D17" s="6" t="s">
        <v>32</v>
      </c>
      <c r="E17" s="6" t="s">
        <v>27</v>
      </c>
      <c r="F17" s="6" t="s">
        <v>44</v>
      </c>
      <c r="G17" s="7"/>
      <c r="H17" s="8">
        <f t="shared" si="0"/>
        <v>0</v>
      </c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10"/>
      <c r="V17" s="9">
        <v>0</v>
      </c>
      <c r="W17" s="9">
        <v>0</v>
      </c>
      <c r="X17" s="9">
        <v>0</v>
      </c>
      <c r="Y17" s="9">
        <v>200000000</v>
      </c>
      <c r="Z17" s="11">
        <v>0</v>
      </c>
    </row>
    <row r="18" spans="1:26" s="12" customFormat="1">
      <c r="A18" s="6" t="s">
        <v>24</v>
      </c>
      <c r="B18" s="6" t="s">
        <v>25</v>
      </c>
      <c r="C18" s="6">
        <v>23030101</v>
      </c>
      <c r="D18" s="6" t="s">
        <v>45</v>
      </c>
      <c r="E18" s="6" t="s">
        <v>27</v>
      </c>
      <c r="F18" s="6" t="s">
        <v>46</v>
      </c>
      <c r="G18" s="7"/>
      <c r="H18" s="8">
        <f t="shared" si="0"/>
        <v>0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10"/>
      <c r="V18" s="9">
        <v>20000000</v>
      </c>
      <c r="W18" s="9">
        <v>20400000</v>
      </c>
      <c r="X18" s="9">
        <v>20808000</v>
      </c>
      <c r="Y18" s="9">
        <v>40000000</v>
      </c>
      <c r="Z18" s="11">
        <v>0</v>
      </c>
    </row>
    <row r="19" spans="1:26" s="12" customFormat="1">
      <c r="A19" s="6" t="s">
        <v>24</v>
      </c>
      <c r="B19" s="6" t="s">
        <v>25</v>
      </c>
      <c r="C19" s="6">
        <v>23030102</v>
      </c>
      <c r="D19" s="6" t="s">
        <v>45</v>
      </c>
      <c r="E19" s="6" t="s">
        <v>27</v>
      </c>
      <c r="F19" s="6" t="s">
        <v>47</v>
      </c>
      <c r="G19" s="7"/>
      <c r="H19" s="8">
        <f t="shared" si="0"/>
        <v>0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10"/>
      <c r="V19" s="9">
        <v>30000000</v>
      </c>
      <c r="W19" s="9">
        <v>30600000</v>
      </c>
      <c r="X19" s="9">
        <v>31212000</v>
      </c>
      <c r="Y19" s="9">
        <v>30000000</v>
      </c>
      <c r="Z19" s="11">
        <v>0</v>
      </c>
    </row>
    <row r="20" spans="1:26" s="12" customFormat="1">
      <c r="A20" s="6" t="s">
        <v>24</v>
      </c>
      <c r="B20" s="6" t="s">
        <v>25</v>
      </c>
      <c r="C20" s="6">
        <v>23030103</v>
      </c>
      <c r="D20" s="6" t="s">
        <v>45</v>
      </c>
      <c r="E20" s="6" t="s">
        <v>27</v>
      </c>
      <c r="F20" s="6" t="s">
        <v>48</v>
      </c>
      <c r="G20" s="7"/>
      <c r="H20" s="8">
        <f t="shared" si="0"/>
        <v>5600000</v>
      </c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>
        <v>5600000</v>
      </c>
      <c r="U20" s="10"/>
      <c r="V20" s="9">
        <v>20000000</v>
      </c>
      <c r="W20" s="9">
        <v>20400000</v>
      </c>
      <c r="X20" s="9">
        <v>20808000</v>
      </c>
      <c r="Y20" s="9">
        <v>20000000</v>
      </c>
      <c r="Z20" s="11">
        <v>0</v>
      </c>
    </row>
    <row r="21" spans="1:26" s="12" customFormat="1">
      <c r="A21" s="6" t="s">
        <v>24</v>
      </c>
      <c r="B21" s="6" t="s">
        <v>25</v>
      </c>
      <c r="C21" s="6">
        <v>23030104</v>
      </c>
      <c r="D21" s="6" t="s">
        <v>45</v>
      </c>
      <c r="E21" s="6" t="s">
        <v>27</v>
      </c>
      <c r="F21" s="6" t="s">
        <v>49</v>
      </c>
      <c r="G21" s="7"/>
      <c r="H21" s="8">
        <f t="shared" si="0"/>
        <v>0</v>
      </c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10"/>
      <c r="V21" s="9">
        <v>60000000</v>
      </c>
      <c r="W21" s="9">
        <v>61200000</v>
      </c>
      <c r="X21" s="9">
        <v>62424000</v>
      </c>
      <c r="Y21" s="9">
        <v>150000000</v>
      </c>
      <c r="Z21" s="11">
        <v>0</v>
      </c>
    </row>
    <row r="22" spans="1:26" s="12" customFormat="1">
      <c r="A22" s="6" t="s">
        <v>24</v>
      </c>
      <c r="B22" s="6" t="s">
        <v>25</v>
      </c>
      <c r="C22" s="6">
        <v>23030105</v>
      </c>
      <c r="D22" s="6" t="s">
        <v>45</v>
      </c>
      <c r="E22" s="6" t="s">
        <v>27</v>
      </c>
      <c r="F22" s="6" t="s">
        <v>50</v>
      </c>
      <c r="G22" s="7"/>
      <c r="H22" s="8">
        <f t="shared" si="0"/>
        <v>0</v>
      </c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10"/>
      <c r="V22" s="9">
        <v>30000000</v>
      </c>
      <c r="W22" s="9">
        <v>30600000</v>
      </c>
      <c r="X22" s="9">
        <v>31212000</v>
      </c>
      <c r="Y22" s="9">
        <v>50000000</v>
      </c>
      <c r="Z22" s="11">
        <v>0</v>
      </c>
    </row>
    <row r="23" spans="1:26" s="12" customFormat="1">
      <c r="A23" s="6" t="s">
        <v>24</v>
      </c>
      <c r="B23" s="6" t="s">
        <v>25</v>
      </c>
      <c r="C23" s="6">
        <v>23030106</v>
      </c>
      <c r="D23" s="6" t="s">
        <v>45</v>
      </c>
      <c r="E23" s="6" t="s">
        <v>27</v>
      </c>
      <c r="F23" s="6" t="s">
        <v>51</v>
      </c>
      <c r="G23" s="7"/>
      <c r="H23" s="8">
        <f t="shared" si="0"/>
        <v>0</v>
      </c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10"/>
      <c r="V23" s="9">
        <v>0</v>
      </c>
      <c r="W23" s="9">
        <v>0</v>
      </c>
      <c r="X23" s="9">
        <v>0</v>
      </c>
      <c r="Y23" s="9">
        <v>50000000</v>
      </c>
      <c r="Z23" s="11">
        <v>0</v>
      </c>
    </row>
    <row r="24" spans="1:26" s="12" customFormat="1">
      <c r="A24" s="6" t="s">
        <v>24</v>
      </c>
      <c r="B24" s="6" t="s">
        <v>25</v>
      </c>
      <c r="C24" s="6">
        <v>23030107</v>
      </c>
      <c r="D24" s="6" t="s">
        <v>45</v>
      </c>
      <c r="E24" s="6" t="s">
        <v>27</v>
      </c>
      <c r="F24" s="6" t="s">
        <v>52</v>
      </c>
      <c r="G24" s="7"/>
      <c r="H24" s="8">
        <f t="shared" si="0"/>
        <v>0</v>
      </c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10"/>
      <c r="V24" s="9">
        <v>0</v>
      </c>
      <c r="W24" s="9">
        <v>0</v>
      </c>
      <c r="X24" s="9">
        <v>0</v>
      </c>
      <c r="Y24" s="9">
        <v>50000000</v>
      </c>
      <c r="Z24" s="11">
        <v>0</v>
      </c>
    </row>
    <row r="25" spans="1:26" s="12" customFormat="1">
      <c r="A25" s="6" t="s">
        <v>24</v>
      </c>
      <c r="B25" s="6" t="s">
        <v>25</v>
      </c>
      <c r="C25" s="6">
        <v>23030108</v>
      </c>
      <c r="D25" s="6" t="s">
        <v>45</v>
      </c>
      <c r="E25" s="6" t="s">
        <v>27</v>
      </c>
      <c r="F25" s="6" t="s">
        <v>53</v>
      </c>
      <c r="G25" s="7"/>
      <c r="H25" s="8">
        <f t="shared" si="0"/>
        <v>503000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>
        <v>503000</v>
      </c>
      <c r="U25" s="10"/>
      <c r="V25" s="9">
        <v>30000000</v>
      </c>
      <c r="W25" s="9">
        <v>30600000</v>
      </c>
      <c r="X25" s="9">
        <v>31212000</v>
      </c>
      <c r="Y25" s="9">
        <v>50000000</v>
      </c>
      <c r="Z25" s="11">
        <v>0</v>
      </c>
    </row>
    <row r="26" spans="1:26" s="12" customFormat="1">
      <c r="A26" s="6" t="s">
        <v>24</v>
      </c>
      <c r="B26" s="6" t="s">
        <v>25</v>
      </c>
      <c r="C26" s="6">
        <v>23030109</v>
      </c>
      <c r="D26" s="6" t="s">
        <v>45</v>
      </c>
      <c r="E26" s="6" t="s">
        <v>27</v>
      </c>
      <c r="F26" s="6" t="s">
        <v>54</v>
      </c>
      <c r="G26" s="7"/>
      <c r="H26" s="8">
        <f t="shared" si="0"/>
        <v>0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10"/>
      <c r="V26" s="9">
        <v>0</v>
      </c>
      <c r="W26" s="9">
        <v>0</v>
      </c>
      <c r="X26" s="9">
        <v>0</v>
      </c>
      <c r="Y26" s="9">
        <v>60000000</v>
      </c>
      <c r="Z26" s="11">
        <v>0</v>
      </c>
    </row>
    <row r="27" spans="1:26" s="12" customFormat="1">
      <c r="A27" s="6" t="s">
        <v>24</v>
      </c>
      <c r="B27" s="6" t="s">
        <v>25</v>
      </c>
      <c r="C27" s="6"/>
      <c r="D27" s="6"/>
      <c r="E27" s="6"/>
      <c r="F27" s="6"/>
      <c r="G27" s="7"/>
      <c r="H27" s="8">
        <f t="shared" si="0"/>
        <v>0</v>
      </c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10"/>
      <c r="V27" s="9"/>
      <c r="W27" s="9"/>
      <c r="X27" s="9"/>
      <c r="Y27" s="9"/>
      <c r="Z27" s="11"/>
    </row>
    <row r="28" spans="1:26" s="12" customFormat="1">
      <c r="A28" s="6"/>
      <c r="B28" s="6"/>
      <c r="C28" s="6"/>
      <c r="D28" s="6"/>
      <c r="E28" s="6"/>
      <c r="F28" s="6"/>
      <c r="G28" s="7">
        <v>1</v>
      </c>
      <c r="H28" s="13">
        <f>SUM(H2:H27)</f>
        <v>126720648.14</v>
      </c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10"/>
      <c r="V28" s="9"/>
      <c r="W28" s="9"/>
      <c r="X28" s="9"/>
      <c r="Y28" s="9"/>
      <c r="Z28" s="11"/>
    </row>
    <row r="29" spans="1:26" s="12" customFormat="1">
      <c r="A29" s="6" t="s">
        <v>55</v>
      </c>
      <c r="B29" s="6" t="s">
        <v>56</v>
      </c>
      <c r="C29" s="6">
        <v>23010101</v>
      </c>
      <c r="D29" s="6" t="s">
        <v>26</v>
      </c>
      <c r="E29" s="6" t="s">
        <v>57</v>
      </c>
      <c r="F29" s="6" t="s">
        <v>58</v>
      </c>
      <c r="G29" s="7"/>
      <c r="H29" s="8">
        <f>SUM(I29:T29)</f>
        <v>0</v>
      </c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10"/>
      <c r="V29" s="9">
        <v>3000000</v>
      </c>
      <c r="W29" s="9">
        <v>3060000</v>
      </c>
      <c r="X29" s="9">
        <v>3121200</v>
      </c>
      <c r="Y29" s="9">
        <v>5000000</v>
      </c>
      <c r="Z29" s="11">
        <v>0</v>
      </c>
    </row>
    <row r="30" spans="1:26" s="12" customFormat="1">
      <c r="A30" s="6" t="s">
        <v>55</v>
      </c>
      <c r="B30" s="6" t="s">
        <v>56</v>
      </c>
      <c r="C30" s="6">
        <v>23010102</v>
      </c>
      <c r="D30" s="6" t="s">
        <v>26</v>
      </c>
      <c r="E30" s="6" t="s">
        <v>57</v>
      </c>
      <c r="F30" s="6" t="s">
        <v>59</v>
      </c>
      <c r="G30" s="7"/>
      <c r="H30" s="8">
        <f>SUM(I30:T30)</f>
        <v>1470000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>
        <v>1470000</v>
      </c>
      <c r="U30" s="10"/>
      <c r="V30" s="9">
        <v>0</v>
      </c>
      <c r="W30" s="9">
        <v>0</v>
      </c>
      <c r="X30" s="9">
        <v>0</v>
      </c>
      <c r="Y30" s="9">
        <v>0</v>
      </c>
      <c r="Z30" s="11">
        <v>0</v>
      </c>
    </row>
    <row r="31" spans="1:26" s="12" customFormat="1">
      <c r="A31" s="6" t="s">
        <v>55</v>
      </c>
      <c r="B31" s="6" t="s">
        <v>56</v>
      </c>
      <c r="C31" s="6">
        <v>23020101</v>
      </c>
      <c r="D31" s="6" t="s">
        <v>32</v>
      </c>
      <c r="E31" s="6" t="s">
        <v>57</v>
      </c>
      <c r="F31" s="6" t="s">
        <v>60</v>
      </c>
      <c r="G31" s="7"/>
      <c r="H31" s="8">
        <f>SUM(I31:T31)</f>
        <v>0</v>
      </c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10"/>
      <c r="V31" s="9">
        <v>0</v>
      </c>
      <c r="W31" s="9">
        <v>0</v>
      </c>
      <c r="X31" s="9">
        <v>0</v>
      </c>
      <c r="Y31" s="9">
        <v>0</v>
      </c>
      <c r="Z31" s="11">
        <v>0</v>
      </c>
    </row>
    <row r="32" spans="1:26" s="12" customFormat="1">
      <c r="G32" s="14">
        <v>1</v>
      </c>
      <c r="H32" s="15">
        <f>SUM(H29:H31)</f>
        <v>1470000</v>
      </c>
      <c r="U32" s="10"/>
    </row>
    <row r="33" spans="1:26" s="12" customFormat="1">
      <c r="A33" s="6" t="s">
        <v>61</v>
      </c>
      <c r="B33" s="6" t="s">
        <v>62</v>
      </c>
      <c r="C33" s="6">
        <v>23010101</v>
      </c>
      <c r="D33" s="6" t="s">
        <v>26</v>
      </c>
      <c r="E33" s="6" t="s">
        <v>63</v>
      </c>
      <c r="F33" s="6" t="s">
        <v>64</v>
      </c>
      <c r="G33" s="7"/>
      <c r="H33" s="8">
        <f t="shared" ref="H33:H44" si="1">SUM(I33:T33)</f>
        <v>304128000</v>
      </c>
      <c r="I33" s="9"/>
      <c r="J33" s="9"/>
      <c r="K33" s="9"/>
      <c r="L33" s="9"/>
      <c r="M33" s="9"/>
      <c r="N33" s="9">
        <v>304128000</v>
      </c>
      <c r="O33" s="9"/>
      <c r="P33" s="9"/>
      <c r="Q33" s="9"/>
      <c r="R33" s="9"/>
      <c r="S33" s="9"/>
      <c r="T33" s="9"/>
      <c r="U33" s="10"/>
      <c r="V33" s="9">
        <v>120000000</v>
      </c>
      <c r="W33" s="9">
        <v>122400000</v>
      </c>
      <c r="X33" s="9">
        <v>124848000</v>
      </c>
      <c r="Y33" s="9">
        <v>450000000</v>
      </c>
      <c r="Z33" s="11">
        <v>50814550</v>
      </c>
    </row>
    <row r="34" spans="1:26" s="12" customFormat="1">
      <c r="A34" s="6" t="s">
        <v>61</v>
      </c>
      <c r="B34" s="6" t="s">
        <v>62</v>
      </c>
      <c r="C34" s="6">
        <v>23010102</v>
      </c>
      <c r="D34" s="6" t="s">
        <v>26</v>
      </c>
      <c r="E34" s="6" t="s">
        <v>63</v>
      </c>
      <c r="F34" s="6" t="s">
        <v>65</v>
      </c>
      <c r="G34" s="7"/>
      <c r="H34" s="8">
        <f t="shared" si="1"/>
        <v>1229000</v>
      </c>
      <c r="I34" s="9">
        <v>1229000</v>
      </c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10"/>
      <c r="V34" s="9">
        <v>20000000</v>
      </c>
      <c r="W34" s="9">
        <v>20400000</v>
      </c>
      <c r="X34" s="9">
        <v>20808000</v>
      </c>
      <c r="Y34" s="9">
        <v>0</v>
      </c>
      <c r="Z34" s="11">
        <v>0</v>
      </c>
    </row>
    <row r="35" spans="1:26" s="12" customFormat="1">
      <c r="A35" s="6" t="s">
        <v>61</v>
      </c>
      <c r="B35" s="6" t="s">
        <v>62</v>
      </c>
      <c r="C35" s="6">
        <v>23020101</v>
      </c>
      <c r="D35" s="6" t="s">
        <v>32</v>
      </c>
      <c r="E35" s="6" t="s">
        <v>63</v>
      </c>
      <c r="F35" s="6" t="s">
        <v>66</v>
      </c>
      <c r="G35" s="7"/>
      <c r="H35" s="8">
        <f t="shared" si="1"/>
        <v>0</v>
      </c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10"/>
      <c r="V35" s="9">
        <v>18000000</v>
      </c>
      <c r="W35" s="9">
        <v>18360000</v>
      </c>
      <c r="X35" s="9">
        <v>18727200</v>
      </c>
      <c r="Y35" s="9">
        <v>30000000</v>
      </c>
      <c r="Z35" s="11">
        <v>0</v>
      </c>
    </row>
    <row r="36" spans="1:26" s="12" customFormat="1">
      <c r="A36" s="6" t="s">
        <v>61</v>
      </c>
      <c r="B36" s="6" t="s">
        <v>62</v>
      </c>
      <c r="C36" s="6">
        <v>23020102</v>
      </c>
      <c r="D36" s="6" t="s">
        <v>32</v>
      </c>
      <c r="E36" s="6" t="s">
        <v>63</v>
      </c>
      <c r="F36" s="6" t="s">
        <v>67</v>
      </c>
      <c r="G36" s="7"/>
      <c r="H36" s="8">
        <f t="shared" si="1"/>
        <v>0</v>
      </c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10"/>
      <c r="V36" s="9">
        <v>20000000</v>
      </c>
      <c r="W36" s="9">
        <v>20400000</v>
      </c>
      <c r="X36" s="9">
        <v>20808000</v>
      </c>
      <c r="Y36" s="9">
        <v>25000000</v>
      </c>
      <c r="Z36" s="11">
        <v>0</v>
      </c>
    </row>
    <row r="37" spans="1:26" s="12" customFormat="1">
      <c r="A37" s="6" t="s">
        <v>61</v>
      </c>
      <c r="B37" s="6" t="s">
        <v>62</v>
      </c>
      <c r="C37" s="6">
        <v>23020103</v>
      </c>
      <c r="D37" s="6" t="s">
        <v>32</v>
      </c>
      <c r="E37" s="6" t="s">
        <v>63</v>
      </c>
      <c r="F37" s="6" t="s">
        <v>68</v>
      </c>
      <c r="G37" s="7"/>
      <c r="H37" s="8">
        <f t="shared" si="1"/>
        <v>1942975155.8399999</v>
      </c>
      <c r="I37" s="9">
        <v>19530550</v>
      </c>
      <c r="J37" s="9"/>
      <c r="K37" s="9"/>
      <c r="L37" s="9"/>
      <c r="M37" s="9">
        <v>289049120</v>
      </c>
      <c r="N37" s="9">
        <v>1519500000</v>
      </c>
      <c r="O37" s="9">
        <v>30000000</v>
      </c>
      <c r="P37" s="9"/>
      <c r="Q37" s="9">
        <v>6495485.8399999999</v>
      </c>
      <c r="R37" s="9">
        <v>78400000</v>
      </c>
      <c r="S37" s="9"/>
      <c r="T37" s="9"/>
      <c r="U37" s="10"/>
      <c r="V37" s="9">
        <v>60000000</v>
      </c>
      <c r="W37" s="9">
        <v>61200000</v>
      </c>
      <c r="X37" s="9">
        <v>62424000</v>
      </c>
      <c r="Y37" s="9">
        <v>300000000</v>
      </c>
      <c r="Z37" s="11">
        <v>0</v>
      </c>
    </row>
    <row r="38" spans="1:26" s="12" customFormat="1">
      <c r="A38" s="6" t="s">
        <v>61</v>
      </c>
      <c r="B38" s="6" t="s">
        <v>62</v>
      </c>
      <c r="C38" s="6">
        <v>23020104</v>
      </c>
      <c r="D38" s="6" t="s">
        <v>32</v>
      </c>
      <c r="E38" s="6" t="s">
        <v>63</v>
      </c>
      <c r="F38" s="6" t="s">
        <v>69</v>
      </c>
      <c r="G38" s="7"/>
      <c r="H38" s="8">
        <f t="shared" si="1"/>
        <v>0</v>
      </c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10"/>
      <c r="V38" s="9">
        <v>0</v>
      </c>
      <c r="W38" s="9">
        <v>0</v>
      </c>
      <c r="X38" s="9">
        <v>0</v>
      </c>
      <c r="Y38" s="9">
        <v>70000000</v>
      </c>
      <c r="Z38" s="11">
        <v>0</v>
      </c>
    </row>
    <row r="39" spans="1:26" s="12" customFormat="1">
      <c r="A39" s="6" t="s">
        <v>61</v>
      </c>
      <c r="B39" s="6" t="s">
        <v>62</v>
      </c>
      <c r="C39" s="6">
        <v>23020105</v>
      </c>
      <c r="D39" s="6" t="s">
        <v>32</v>
      </c>
      <c r="E39" s="6" t="s">
        <v>63</v>
      </c>
      <c r="F39" s="6" t="s">
        <v>70</v>
      </c>
      <c r="G39" s="7"/>
      <c r="H39" s="8">
        <f t="shared" si="1"/>
        <v>0</v>
      </c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10"/>
      <c r="V39" s="9">
        <v>0</v>
      </c>
      <c r="W39" s="9">
        <v>0</v>
      </c>
      <c r="X39" s="9">
        <v>0</v>
      </c>
      <c r="Y39" s="9">
        <v>20000000</v>
      </c>
      <c r="Z39" s="11">
        <v>0</v>
      </c>
    </row>
    <row r="40" spans="1:26" s="12" customFormat="1">
      <c r="A40" s="6" t="s">
        <v>61</v>
      </c>
      <c r="B40" s="6" t="s">
        <v>62</v>
      </c>
      <c r="C40" s="6">
        <v>23020106</v>
      </c>
      <c r="D40" s="6" t="s">
        <v>32</v>
      </c>
      <c r="E40" s="6" t="s">
        <v>63</v>
      </c>
      <c r="F40" s="6" t="s">
        <v>71</v>
      </c>
      <c r="G40" s="7"/>
      <c r="H40" s="8">
        <f t="shared" si="1"/>
        <v>98233819.079999998</v>
      </c>
      <c r="I40" s="9"/>
      <c r="J40" s="9"/>
      <c r="K40" s="9"/>
      <c r="L40" s="9"/>
      <c r="M40" s="9"/>
      <c r="N40" s="9"/>
      <c r="O40" s="9"/>
      <c r="P40" s="9"/>
      <c r="Q40" s="9"/>
      <c r="R40" s="9">
        <v>98233819.079999998</v>
      </c>
      <c r="S40" s="9"/>
      <c r="T40" s="9"/>
      <c r="U40" s="10"/>
      <c r="V40" s="9">
        <v>60000000</v>
      </c>
      <c r="W40" s="9">
        <v>61200000</v>
      </c>
      <c r="X40" s="9">
        <v>62424000</v>
      </c>
      <c r="Y40" s="9">
        <v>150000000</v>
      </c>
      <c r="Z40" s="11">
        <v>0</v>
      </c>
    </row>
    <row r="41" spans="1:26" s="12" customFormat="1">
      <c r="A41" s="6" t="s">
        <v>61</v>
      </c>
      <c r="B41" s="6" t="s">
        <v>62</v>
      </c>
      <c r="C41" s="6">
        <v>23030101</v>
      </c>
      <c r="D41" s="6" t="s">
        <v>45</v>
      </c>
      <c r="E41" s="6" t="s">
        <v>63</v>
      </c>
      <c r="F41" s="6" t="s">
        <v>72</v>
      </c>
      <c r="G41" s="7"/>
      <c r="H41" s="8">
        <f t="shared" si="1"/>
        <v>0</v>
      </c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10"/>
      <c r="V41" s="9">
        <v>0</v>
      </c>
      <c r="W41" s="9">
        <v>0</v>
      </c>
      <c r="X41" s="9">
        <v>0</v>
      </c>
      <c r="Y41" s="9">
        <v>20000000</v>
      </c>
      <c r="Z41" s="11">
        <v>0</v>
      </c>
    </row>
    <row r="42" spans="1:26" s="12" customFormat="1">
      <c r="A42" s="6" t="s">
        <v>61</v>
      </c>
      <c r="B42" s="6" t="s">
        <v>62</v>
      </c>
      <c r="C42" s="6">
        <v>23030102</v>
      </c>
      <c r="D42" s="6" t="s">
        <v>45</v>
      </c>
      <c r="E42" s="6" t="s">
        <v>63</v>
      </c>
      <c r="F42" s="6" t="s">
        <v>73</v>
      </c>
      <c r="G42" s="7"/>
      <c r="H42" s="8">
        <f t="shared" si="1"/>
        <v>0</v>
      </c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10"/>
      <c r="V42" s="9">
        <v>0</v>
      </c>
      <c r="W42" s="9">
        <v>0</v>
      </c>
      <c r="X42" s="9">
        <v>0</v>
      </c>
      <c r="Y42" s="9">
        <v>20000000</v>
      </c>
      <c r="Z42" s="11">
        <v>0</v>
      </c>
    </row>
    <row r="43" spans="1:26" s="12" customFormat="1">
      <c r="A43" s="6" t="s">
        <v>61</v>
      </c>
      <c r="B43" s="6" t="s">
        <v>62</v>
      </c>
      <c r="C43" s="6">
        <v>23030103</v>
      </c>
      <c r="D43" s="6" t="s">
        <v>45</v>
      </c>
      <c r="E43" s="6" t="s">
        <v>63</v>
      </c>
      <c r="F43" s="6" t="s">
        <v>74</v>
      </c>
      <c r="G43" s="7"/>
      <c r="H43" s="8">
        <f t="shared" si="1"/>
        <v>0</v>
      </c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10"/>
      <c r="V43" s="9">
        <v>10000000</v>
      </c>
      <c r="W43" s="9">
        <v>10200000</v>
      </c>
      <c r="X43" s="9">
        <v>10404000</v>
      </c>
      <c r="Y43" s="9">
        <v>10000000</v>
      </c>
      <c r="Z43" s="11">
        <v>0</v>
      </c>
    </row>
    <row r="44" spans="1:26" s="12" customFormat="1">
      <c r="A44" s="6" t="s">
        <v>61</v>
      </c>
      <c r="B44" s="6" t="s">
        <v>62</v>
      </c>
      <c r="C44" s="6">
        <v>23030104</v>
      </c>
      <c r="D44" s="6" t="s">
        <v>45</v>
      </c>
      <c r="E44" s="6" t="s">
        <v>63</v>
      </c>
      <c r="F44" s="6" t="s">
        <v>75</v>
      </c>
      <c r="G44" s="7"/>
      <c r="H44" s="8">
        <f t="shared" si="1"/>
        <v>2630000</v>
      </c>
      <c r="I44" s="9"/>
      <c r="J44" s="9"/>
      <c r="K44" s="9"/>
      <c r="L44" s="9"/>
      <c r="M44" s="9"/>
      <c r="N44" s="9"/>
      <c r="O44" s="9"/>
      <c r="P44" s="9">
        <v>2630000</v>
      </c>
      <c r="Q44" s="9"/>
      <c r="R44" s="9"/>
      <c r="S44" s="9"/>
      <c r="T44" s="9"/>
      <c r="U44" s="10"/>
      <c r="V44" s="9">
        <v>48000000</v>
      </c>
      <c r="W44" s="9">
        <v>48960000</v>
      </c>
      <c r="X44" s="9">
        <v>49939200</v>
      </c>
      <c r="Y44" s="9">
        <v>0</v>
      </c>
      <c r="Z44" s="11">
        <v>0</v>
      </c>
    </row>
    <row r="45" spans="1:26" s="12" customFormat="1">
      <c r="G45" s="14">
        <v>1</v>
      </c>
      <c r="H45" s="16">
        <f>SUM(H33:H44)</f>
        <v>2349195974.9200001</v>
      </c>
      <c r="U45" s="10"/>
    </row>
    <row r="46" spans="1:26" s="12" customFormat="1">
      <c r="G46" s="14"/>
      <c r="U46" s="10"/>
    </row>
    <row r="47" spans="1:26" s="12" customFormat="1">
      <c r="A47" s="6" t="s">
        <v>76</v>
      </c>
      <c r="B47" s="6" t="s">
        <v>77</v>
      </c>
      <c r="C47" s="6">
        <v>23010101</v>
      </c>
      <c r="D47" s="6" t="s">
        <v>26</v>
      </c>
      <c r="E47" s="6" t="s">
        <v>63</v>
      </c>
      <c r="F47" s="6" t="s">
        <v>78</v>
      </c>
      <c r="G47" s="7"/>
      <c r="H47" s="8">
        <f t="shared" ref="H47:H54" si="2">SUM(I47:T47)</f>
        <v>0</v>
      </c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10"/>
      <c r="V47" s="9">
        <v>24000000</v>
      </c>
      <c r="W47" s="9">
        <v>24480000</v>
      </c>
      <c r="X47" s="9">
        <v>24969600</v>
      </c>
      <c r="Y47" s="9">
        <v>50000000</v>
      </c>
      <c r="Z47" s="11">
        <v>0</v>
      </c>
    </row>
    <row r="48" spans="1:26" s="12" customFormat="1">
      <c r="A48" s="6" t="s">
        <v>76</v>
      </c>
      <c r="B48" s="6" t="s">
        <v>77</v>
      </c>
      <c r="C48" s="6">
        <v>23010102</v>
      </c>
      <c r="D48" s="6" t="s">
        <v>26</v>
      </c>
      <c r="E48" s="6" t="s">
        <v>63</v>
      </c>
      <c r="F48" s="6" t="s">
        <v>79</v>
      </c>
      <c r="G48" s="7"/>
      <c r="H48" s="8">
        <f t="shared" si="2"/>
        <v>0</v>
      </c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10"/>
      <c r="V48" s="9">
        <v>2000000</v>
      </c>
      <c r="W48" s="9">
        <v>2040000</v>
      </c>
      <c r="X48" s="9">
        <v>2080800</v>
      </c>
      <c r="Y48" s="9">
        <v>500000</v>
      </c>
      <c r="Z48" s="11">
        <v>0</v>
      </c>
    </row>
    <row r="49" spans="1:26" s="12" customFormat="1">
      <c r="A49" s="6" t="s">
        <v>76</v>
      </c>
      <c r="B49" s="6" t="s">
        <v>77</v>
      </c>
      <c r="C49" s="6">
        <v>23010103</v>
      </c>
      <c r="D49" s="6" t="s">
        <v>26</v>
      </c>
      <c r="E49" s="6" t="s">
        <v>63</v>
      </c>
      <c r="F49" s="6" t="s">
        <v>80</v>
      </c>
      <c r="G49" s="7"/>
      <c r="H49" s="8">
        <f t="shared" si="2"/>
        <v>150000</v>
      </c>
      <c r="I49" s="9"/>
      <c r="J49" s="9"/>
      <c r="K49" s="9"/>
      <c r="L49" s="9"/>
      <c r="M49" s="9">
        <v>150000</v>
      </c>
      <c r="N49" s="9"/>
      <c r="O49" s="9"/>
      <c r="P49" s="9"/>
      <c r="Q49" s="9"/>
      <c r="R49" s="9"/>
      <c r="S49" s="9"/>
      <c r="T49" s="9"/>
      <c r="U49" s="10"/>
      <c r="V49" s="9">
        <v>300000</v>
      </c>
      <c r="W49" s="9">
        <v>306000</v>
      </c>
      <c r="X49" s="9">
        <v>312120</v>
      </c>
      <c r="Y49" s="9">
        <v>300000</v>
      </c>
      <c r="Z49" s="11">
        <v>0</v>
      </c>
    </row>
    <row r="50" spans="1:26" s="12" customFormat="1">
      <c r="A50" s="6" t="s">
        <v>76</v>
      </c>
      <c r="B50" s="6" t="s">
        <v>77</v>
      </c>
      <c r="C50" s="6">
        <v>23010104</v>
      </c>
      <c r="D50" s="6" t="s">
        <v>26</v>
      </c>
      <c r="E50" s="6" t="s">
        <v>63</v>
      </c>
      <c r="F50" s="6" t="s">
        <v>81</v>
      </c>
      <c r="G50" s="7"/>
      <c r="H50" s="8">
        <f t="shared" si="2"/>
        <v>0</v>
      </c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10"/>
      <c r="V50" s="9">
        <v>0</v>
      </c>
      <c r="W50" s="9">
        <v>0</v>
      </c>
      <c r="X50" s="9">
        <v>0</v>
      </c>
      <c r="Y50" s="9">
        <v>5000000</v>
      </c>
      <c r="Z50" s="11">
        <v>582000</v>
      </c>
    </row>
    <row r="51" spans="1:26" s="12" customFormat="1">
      <c r="A51" s="6" t="s">
        <v>76</v>
      </c>
      <c r="B51" s="6" t="s">
        <v>77</v>
      </c>
      <c r="C51" s="6">
        <v>23010105</v>
      </c>
      <c r="D51" s="6" t="s">
        <v>26</v>
      </c>
      <c r="E51" s="6" t="s">
        <v>63</v>
      </c>
      <c r="F51" s="6" t="s">
        <v>82</v>
      </c>
      <c r="G51" s="7"/>
      <c r="H51" s="8">
        <f t="shared" si="2"/>
        <v>0</v>
      </c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10"/>
      <c r="V51" s="9">
        <v>3000000</v>
      </c>
      <c r="W51" s="9">
        <v>3060000</v>
      </c>
      <c r="X51" s="9">
        <v>3121200</v>
      </c>
      <c r="Y51" s="9">
        <v>3000000</v>
      </c>
      <c r="Z51" s="11">
        <v>0</v>
      </c>
    </row>
    <row r="52" spans="1:26" s="12" customFormat="1">
      <c r="A52" s="6" t="s">
        <v>76</v>
      </c>
      <c r="B52" s="6" t="s">
        <v>77</v>
      </c>
      <c r="C52" s="6">
        <v>23010106</v>
      </c>
      <c r="D52" s="6" t="s">
        <v>26</v>
      </c>
      <c r="E52" s="6" t="s">
        <v>63</v>
      </c>
      <c r="F52" s="6" t="s">
        <v>83</v>
      </c>
      <c r="G52" s="7"/>
      <c r="H52" s="8">
        <f t="shared" si="2"/>
        <v>0</v>
      </c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10"/>
      <c r="V52" s="9">
        <v>0</v>
      </c>
      <c r="W52" s="9">
        <v>0</v>
      </c>
      <c r="X52" s="9">
        <v>0</v>
      </c>
      <c r="Y52" s="9">
        <v>2500000</v>
      </c>
      <c r="Z52" s="11">
        <v>0</v>
      </c>
    </row>
    <row r="53" spans="1:26" s="12" customFormat="1">
      <c r="A53" s="6" t="s">
        <v>76</v>
      </c>
      <c r="B53" s="6" t="s">
        <v>77</v>
      </c>
      <c r="C53" s="6">
        <v>23010107</v>
      </c>
      <c r="D53" s="6" t="s">
        <v>26</v>
      </c>
      <c r="E53" s="6" t="s">
        <v>63</v>
      </c>
      <c r="F53" s="6" t="s">
        <v>84</v>
      </c>
      <c r="G53" s="7"/>
      <c r="H53" s="8">
        <f t="shared" si="2"/>
        <v>0</v>
      </c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10"/>
      <c r="V53" s="9">
        <v>0</v>
      </c>
      <c r="W53" s="9">
        <v>0</v>
      </c>
      <c r="X53" s="9">
        <v>0</v>
      </c>
      <c r="Y53" s="9">
        <v>10000000</v>
      </c>
      <c r="Z53" s="11">
        <v>0</v>
      </c>
    </row>
    <row r="54" spans="1:26" s="12" customFormat="1">
      <c r="A54" s="6" t="s">
        <v>76</v>
      </c>
      <c r="B54" s="6" t="s">
        <v>77</v>
      </c>
      <c r="C54" s="6">
        <v>23010108</v>
      </c>
      <c r="D54" s="6" t="s">
        <v>26</v>
      </c>
      <c r="E54" s="6" t="s">
        <v>63</v>
      </c>
      <c r="F54" s="6" t="s">
        <v>85</v>
      </c>
      <c r="G54" s="7"/>
      <c r="H54" s="8">
        <f t="shared" si="2"/>
        <v>0</v>
      </c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10"/>
      <c r="V54" s="9">
        <v>0</v>
      </c>
      <c r="W54" s="9">
        <v>0</v>
      </c>
      <c r="X54" s="9">
        <v>0</v>
      </c>
      <c r="Y54" s="9">
        <v>960000000</v>
      </c>
      <c r="Z54" s="11">
        <v>0</v>
      </c>
    </row>
    <row r="55" spans="1:26" s="12" customFormat="1">
      <c r="G55" s="14">
        <v>1</v>
      </c>
      <c r="H55" s="16">
        <f>SUM(H47:H54)</f>
        <v>150000</v>
      </c>
      <c r="U55" s="10"/>
    </row>
    <row r="56" spans="1:26" s="21" customFormat="1" ht="12.75">
      <c r="A56" s="17" t="s">
        <v>0</v>
      </c>
      <c r="B56" s="17" t="s">
        <v>1</v>
      </c>
      <c r="C56" s="17" t="s">
        <v>2</v>
      </c>
      <c r="D56" s="17" t="s">
        <v>3</v>
      </c>
      <c r="E56" s="17" t="s">
        <v>4</v>
      </c>
      <c r="F56" s="17" t="s">
        <v>5</v>
      </c>
      <c r="G56" s="18"/>
      <c r="H56" s="19" t="s">
        <v>6</v>
      </c>
      <c r="I56" s="20" t="s">
        <v>7</v>
      </c>
      <c r="J56" s="20" t="s">
        <v>8</v>
      </c>
      <c r="K56" s="20" t="s">
        <v>9</v>
      </c>
      <c r="L56" s="20" t="s">
        <v>10</v>
      </c>
      <c r="M56" s="20" t="s">
        <v>11</v>
      </c>
      <c r="N56" s="20" t="s">
        <v>12</v>
      </c>
      <c r="O56" s="20" t="s">
        <v>13</v>
      </c>
      <c r="P56" s="20" t="s">
        <v>14</v>
      </c>
      <c r="Q56" s="20" t="s">
        <v>15</v>
      </c>
      <c r="R56" s="20" t="s">
        <v>16</v>
      </c>
      <c r="S56" s="20" t="s">
        <v>17</v>
      </c>
      <c r="T56" s="20" t="s">
        <v>18</v>
      </c>
      <c r="V56" s="20" t="s">
        <v>19</v>
      </c>
      <c r="W56" s="20" t="s">
        <v>20</v>
      </c>
      <c r="X56" s="20" t="s">
        <v>21</v>
      </c>
      <c r="Y56" s="20" t="s">
        <v>22</v>
      </c>
      <c r="Z56" s="20" t="s">
        <v>23</v>
      </c>
    </row>
    <row r="57" spans="1:26" s="12" customFormat="1">
      <c r="A57" s="6" t="s">
        <v>86</v>
      </c>
      <c r="B57" s="6" t="s">
        <v>87</v>
      </c>
      <c r="C57" s="6">
        <v>23010101</v>
      </c>
      <c r="D57" s="6" t="s">
        <v>26</v>
      </c>
      <c r="E57" s="6" t="s">
        <v>88</v>
      </c>
      <c r="F57" s="6" t="s">
        <v>89</v>
      </c>
      <c r="G57" s="7"/>
      <c r="H57" s="8">
        <f t="shared" ref="H57:H68" si="3">SUM(I57:T57)</f>
        <v>0</v>
      </c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10"/>
      <c r="V57" s="9">
        <v>2000000</v>
      </c>
      <c r="W57" s="9">
        <v>2040000</v>
      </c>
      <c r="X57" s="9">
        <v>2080800</v>
      </c>
      <c r="Y57" s="9">
        <v>2000000</v>
      </c>
      <c r="Z57" s="11">
        <v>0</v>
      </c>
    </row>
    <row r="58" spans="1:26" s="12" customFormat="1">
      <c r="A58" s="6" t="s">
        <v>86</v>
      </c>
      <c r="B58" s="6" t="s">
        <v>87</v>
      </c>
      <c r="C58" s="6">
        <v>23010102</v>
      </c>
      <c r="D58" s="6" t="s">
        <v>26</v>
      </c>
      <c r="E58" s="6" t="s">
        <v>88</v>
      </c>
      <c r="F58" s="6" t="s">
        <v>90</v>
      </c>
      <c r="G58" s="7"/>
      <c r="H58" s="8">
        <f t="shared" si="3"/>
        <v>0</v>
      </c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10"/>
      <c r="V58" s="9">
        <v>0</v>
      </c>
      <c r="W58" s="9">
        <v>0</v>
      </c>
      <c r="X58" s="9">
        <v>0</v>
      </c>
      <c r="Y58" s="9">
        <v>3000000</v>
      </c>
      <c r="Z58" s="11">
        <v>0</v>
      </c>
    </row>
    <row r="59" spans="1:26" s="12" customFormat="1">
      <c r="A59" s="6" t="s">
        <v>86</v>
      </c>
      <c r="B59" s="6" t="s">
        <v>87</v>
      </c>
      <c r="C59" s="6">
        <v>23010103</v>
      </c>
      <c r="D59" s="6" t="s">
        <v>26</v>
      </c>
      <c r="E59" s="6" t="s">
        <v>88</v>
      </c>
      <c r="F59" s="6" t="s">
        <v>91</v>
      </c>
      <c r="G59" s="7"/>
      <c r="H59" s="8">
        <f t="shared" si="3"/>
        <v>0</v>
      </c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10"/>
      <c r="V59" s="9">
        <v>2000000</v>
      </c>
      <c r="W59" s="9">
        <v>2040000</v>
      </c>
      <c r="X59" s="9">
        <v>2080800</v>
      </c>
      <c r="Y59" s="9">
        <v>2000000</v>
      </c>
      <c r="Z59" s="11">
        <v>0</v>
      </c>
    </row>
    <row r="60" spans="1:26" s="12" customFormat="1">
      <c r="A60" s="6" t="s">
        <v>86</v>
      </c>
      <c r="B60" s="6" t="s">
        <v>87</v>
      </c>
      <c r="C60" s="6">
        <v>23010104</v>
      </c>
      <c r="D60" s="6" t="s">
        <v>26</v>
      </c>
      <c r="E60" s="6" t="s">
        <v>88</v>
      </c>
      <c r="F60" s="6" t="s">
        <v>92</v>
      </c>
      <c r="G60" s="7"/>
      <c r="H60" s="8">
        <f t="shared" si="3"/>
        <v>3800000</v>
      </c>
      <c r="I60" s="9"/>
      <c r="J60" s="9"/>
      <c r="K60" s="9"/>
      <c r="L60" s="9"/>
      <c r="M60" s="9"/>
      <c r="N60" s="9"/>
      <c r="O60" s="9"/>
      <c r="P60" s="9"/>
      <c r="Q60" s="9"/>
      <c r="R60" s="9">
        <v>3800000</v>
      </c>
      <c r="S60" s="9"/>
      <c r="T60" s="9"/>
      <c r="U60" s="10"/>
      <c r="V60" s="9">
        <v>12000000</v>
      </c>
      <c r="W60" s="9">
        <v>12240000</v>
      </c>
      <c r="X60" s="9">
        <v>12484800</v>
      </c>
      <c r="Y60" s="9">
        <v>20000000</v>
      </c>
      <c r="Z60" s="11">
        <v>0</v>
      </c>
    </row>
    <row r="61" spans="1:26" s="12" customFormat="1">
      <c r="A61" s="6" t="s">
        <v>86</v>
      </c>
      <c r="B61" s="6" t="s">
        <v>87</v>
      </c>
      <c r="C61" s="6">
        <v>23010105</v>
      </c>
      <c r="D61" s="6" t="s">
        <v>26</v>
      </c>
      <c r="E61" s="6" t="s">
        <v>88</v>
      </c>
      <c r="F61" s="6" t="s">
        <v>93</v>
      </c>
      <c r="G61" s="7"/>
      <c r="H61" s="8">
        <f t="shared" si="3"/>
        <v>11000000</v>
      </c>
      <c r="I61" s="9"/>
      <c r="J61" s="9"/>
      <c r="K61" s="9"/>
      <c r="L61" s="9"/>
      <c r="M61" s="9"/>
      <c r="N61" s="9">
        <v>11000000</v>
      </c>
      <c r="O61" s="9"/>
      <c r="P61" s="9"/>
      <c r="Q61" s="9"/>
      <c r="R61" s="9"/>
      <c r="S61" s="9"/>
      <c r="T61" s="9"/>
      <c r="U61" s="10"/>
      <c r="V61" s="9">
        <v>6000000</v>
      </c>
      <c r="W61" s="9">
        <v>6120000</v>
      </c>
      <c r="X61" s="9">
        <v>6242400</v>
      </c>
      <c r="Y61" s="9">
        <v>15000000</v>
      </c>
      <c r="Z61" s="11">
        <v>2410821</v>
      </c>
    </row>
    <row r="62" spans="1:26" s="12" customFormat="1">
      <c r="A62" s="6" t="s">
        <v>86</v>
      </c>
      <c r="B62" s="6" t="s">
        <v>87</v>
      </c>
      <c r="C62" s="6">
        <v>23010106</v>
      </c>
      <c r="D62" s="6" t="s">
        <v>26</v>
      </c>
      <c r="E62" s="6" t="s">
        <v>88</v>
      </c>
      <c r="F62" s="6" t="s">
        <v>94</v>
      </c>
      <c r="G62" s="7"/>
      <c r="H62" s="8">
        <f t="shared" si="3"/>
        <v>0</v>
      </c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10"/>
      <c r="V62" s="9">
        <v>3500000</v>
      </c>
      <c r="W62" s="9">
        <v>3570000</v>
      </c>
      <c r="X62" s="9">
        <v>3641400</v>
      </c>
      <c r="Y62" s="9">
        <v>3500000</v>
      </c>
      <c r="Z62" s="11">
        <v>0</v>
      </c>
    </row>
    <row r="63" spans="1:26" s="12" customFormat="1">
      <c r="A63" s="6" t="s">
        <v>86</v>
      </c>
      <c r="B63" s="6" t="s">
        <v>87</v>
      </c>
      <c r="C63" s="6">
        <v>23010107</v>
      </c>
      <c r="D63" s="6" t="s">
        <v>26</v>
      </c>
      <c r="E63" s="6" t="s">
        <v>88</v>
      </c>
      <c r="F63" s="6" t="s">
        <v>95</v>
      </c>
      <c r="G63" s="7"/>
      <c r="H63" s="8">
        <f t="shared" si="3"/>
        <v>0</v>
      </c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10"/>
      <c r="V63" s="9">
        <v>2000000</v>
      </c>
      <c r="W63" s="9">
        <v>2040000</v>
      </c>
      <c r="X63" s="9">
        <v>2080800</v>
      </c>
      <c r="Y63" s="9">
        <v>2000000</v>
      </c>
      <c r="Z63" s="11">
        <v>0</v>
      </c>
    </row>
    <row r="64" spans="1:26" s="12" customFormat="1">
      <c r="A64" s="6" t="s">
        <v>86</v>
      </c>
      <c r="B64" s="6" t="s">
        <v>87</v>
      </c>
      <c r="C64" s="6">
        <v>23010108</v>
      </c>
      <c r="D64" s="6" t="s">
        <v>26</v>
      </c>
      <c r="E64" s="6" t="s">
        <v>88</v>
      </c>
      <c r="F64" s="6" t="s">
        <v>96</v>
      </c>
      <c r="G64" s="7"/>
      <c r="H64" s="8">
        <f t="shared" si="3"/>
        <v>0</v>
      </c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10"/>
      <c r="V64" s="9">
        <v>0</v>
      </c>
      <c r="W64" s="9">
        <v>0</v>
      </c>
      <c r="X64" s="9">
        <v>0</v>
      </c>
      <c r="Y64" s="9">
        <v>500000</v>
      </c>
      <c r="Z64" s="11">
        <v>0</v>
      </c>
    </row>
    <row r="65" spans="1:26" s="12" customFormat="1">
      <c r="A65" s="6" t="s">
        <v>86</v>
      </c>
      <c r="B65" s="6" t="s">
        <v>87</v>
      </c>
      <c r="C65" s="6">
        <v>23020101</v>
      </c>
      <c r="D65" s="6" t="s">
        <v>32</v>
      </c>
      <c r="E65" s="6" t="s">
        <v>88</v>
      </c>
      <c r="F65" s="6" t="s">
        <v>97</v>
      </c>
      <c r="G65" s="7"/>
      <c r="H65" s="8">
        <f t="shared" si="3"/>
        <v>0</v>
      </c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10"/>
      <c r="V65" s="9">
        <v>2000000</v>
      </c>
      <c r="W65" s="9">
        <v>2040000</v>
      </c>
      <c r="X65" s="9">
        <v>2080800</v>
      </c>
      <c r="Y65" s="9">
        <v>2000000</v>
      </c>
      <c r="Z65" s="11">
        <v>0</v>
      </c>
    </row>
    <row r="66" spans="1:26" s="12" customFormat="1">
      <c r="A66" s="6" t="s">
        <v>86</v>
      </c>
      <c r="B66" s="6" t="s">
        <v>87</v>
      </c>
      <c r="C66" s="6">
        <v>23020102</v>
      </c>
      <c r="D66" s="6" t="s">
        <v>32</v>
      </c>
      <c r="E66" s="6" t="s">
        <v>88</v>
      </c>
      <c r="F66" s="6" t="s">
        <v>98</v>
      </c>
      <c r="G66" s="7"/>
      <c r="H66" s="8">
        <f t="shared" si="3"/>
        <v>0</v>
      </c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10"/>
      <c r="V66" s="9">
        <v>0</v>
      </c>
      <c r="W66" s="9">
        <v>0</v>
      </c>
      <c r="X66" s="9">
        <v>0</v>
      </c>
      <c r="Y66" s="9">
        <v>2000000</v>
      </c>
      <c r="Z66" s="11">
        <v>0</v>
      </c>
    </row>
    <row r="67" spans="1:26" s="12" customFormat="1">
      <c r="A67" s="6" t="s">
        <v>86</v>
      </c>
      <c r="B67" s="6" t="s">
        <v>87</v>
      </c>
      <c r="C67" s="6">
        <v>23020103</v>
      </c>
      <c r="D67" s="6" t="s">
        <v>32</v>
      </c>
      <c r="E67" s="6" t="s">
        <v>88</v>
      </c>
      <c r="F67" s="6" t="s">
        <v>99</v>
      </c>
      <c r="G67" s="7"/>
      <c r="H67" s="8">
        <f t="shared" si="3"/>
        <v>0</v>
      </c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10"/>
      <c r="V67" s="9">
        <v>0</v>
      </c>
      <c r="W67" s="9">
        <v>0</v>
      </c>
      <c r="X67" s="9">
        <v>0</v>
      </c>
      <c r="Y67" s="9">
        <v>3000000</v>
      </c>
      <c r="Z67" s="11">
        <v>0</v>
      </c>
    </row>
    <row r="68" spans="1:26" s="12" customFormat="1">
      <c r="A68" s="6" t="s">
        <v>86</v>
      </c>
      <c r="B68" s="6" t="s">
        <v>87</v>
      </c>
      <c r="C68" s="6">
        <v>23030101</v>
      </c>
      <c r="D68" s="6" t="s">
        <v>45</v>
      </c>
      <c r="E68" s="6" t="s">
        <v>88</v>
      </c>
      <c r="F68" s="6" t="s">
        <v>100</v>
      </c>
      <c r="G68" s="7"/>
      <c r="H68" s="8">
        <f t="shared" si="3"/>
        <v>5171000</v>
      </c>
      <c r="I68" s="9"/>
      <c r="J68" s="9"/>
      <c r="K68" s="9"/>
      <c r="L68" s="9"/>
      <c r="M68" s="9"/>
      <c r="N68" s="9"/>
      <c r="O68" s="9"/>
      <c r="P68" s="9"/>
      <c r="Q68" s="9"/>
      <c r="R68" s="9">
        <v>3000000</v>
      </c>
      <c r="S68" s="9">
        <v>2171000</v>
      </c>
      <c r="T68" s="9"/>
      <c r="U68" s="10"/>
      <c r="V68" s="9">
        <v>3000000</v>
      </c>
      <c r="W68" s="9">
        <v>3060000</v>
      </c>
      <c r="X68" s="9">
        <v>3121200</v>
      </c>
      <c r="Y68" s="9">
        <v>0</v>
      </c>
      <c r="Z68" s="11">
        <v>0</v>
      </c>
    </row>
    <row r="69" spans="1:26" s="12" customFormat="1">
      <c r="G69" s="14">
        <v>1</v>
      </c>
      <c r="H69" s="16">
        <f>SUM(H57:H68)</f>
        <v>19971000</v>
      </c>
      <c r="U69" s="10"/>
    </row>
    <row r="70" spans="1:26" s="12" customFormat="1">
      <c r="G70" s="14"/>
      <c r="U70" s="10"/>
    </row>
    <row r="71" spans="1:26" s="12" customFormat="1">
      <c r="A71" s="6" t="s">
        <v>101</v>
      </c>
      <c r="B71" s="6" t="s">
        <v>102</v>
      </c>
      <c r="C71" s="6">
        <v>23010101</v>
      </c>
      <c r="D71" s="6" t="s">
        <v>26</v>
      </c>
      <c r="E71" s="6" t="s">
        <v>103</v>
      </c>
      <c r="F71" s="6" t="s">
        <v>104</v>
      </c>
      <c r="G71" s="7"/>
      <c r="H71" s="8">
        <f t="shared" ref="H71:H81" si="4">SUM(I71:T71)</f>
        <v>0</v>
      </c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10"/>
      <c r="V71" s="9">
        <v>10000000</v>
      </c>
      <c r="W71" s="9">
        <v>10200000</v>
      </c>
      <c r="X71" s="9">
        <v>10404000</v>
      </c>
      <c r="Y71" s="9">
        <v>0</v>
      </c>
      <c r="Z71" s="11">
        <v>0</v>
      </c>
    </row>
    <row r="72" spans="1:26" s="12" customFormat="1">
      <c r="A72" s="6" t="s">
        <v>101</v>
      </c>
      <c r="B72" s="6" t="s">
        <v>102</v>
      </c>
      <c r="C72" s="6">
        <v>23010102</v>
      </c>
      <c r="D72" s="6" t="s">
        <v>26</v>
      </c>
      <c r="E72" s="6" t="s">
        <v>103</v>
      </c>
      <c r="F72" s="6" t="s">
        <v>79</v>
      </c>
      <c r="G72" s="7"/>
      <c r="H72" s="8">
        <f t="shared" si="4"/>
        <v>65000</v>
      </c>
      <c r="I72" s="9"/>
      <c r="J72" s="9"/>
      <c r="K72" s="9"/>
      <c r="L72" s="9"/>
      <c r="M72" s="9"/>
      <c r="N72" s="9"/>
      <c r="O72" s="9"/>
      <c r="P72" s="9"/>
      <c r="Q72" s="9"/>
      <c r="R72" s="9"/>
      <c r="S72" s="9">
        <v>65000</v>
      </c>
      <c r="T72" s="9"/>
      <c r="U72" s="10"/>
      <c r="V72" s="9">
        <v>400000</v>
      </c>
      <c r="W72" s="9">
        <v>408000</v>
      </c>
      <c r="X72" s="9">
        <v>416160</v>
      </c>
      <c r="Y72" s="9">
        <v>400000</v>
      </c>
      <c r="Z72" s="11">
        <v>0</v>
      </c>
    </row>
    <row r="73" spans="1:26" s="12" customFormat="1">
      <c r="A73" s="6" t="s">
        <v>101</v>
      </c>
      <c r="B73" s="6" t="s">
        <v>102</v>
      </c>
      <c r="C73" s="6">
        <v>23010103</v>
      </c>
      <c r="D73" s="6" t="s">
        <v>26</v>
      </c>
      <c r="E73" s="6" t="s">
        <v>103</v>
      </c>
      <c r="F73" s="6" t="s">
        <v>80</v>
      </c>
      <c r="G73" s="7"/>
      <c r="H73" s="8">
        <f t="shared" si="4"/>
        <v>315000</v>
      </c>
      <c r="I73" s="9"/>
      <c r="J73" s="9"/>
      <c r="K73" s="9">
        <v>65000</v>
      </c>
      <c r="L73" s="9"/>
      <c r="M73" s="9"/>
      <c r="N73" s="9"/>
      <c r="O73" s="9"/>
      <c r="P73" s="9"/>
      <c r="Q73" s="9"/>
      <c r="R73" s="9"/>
      <c r="S73" s="9">
        <v>250000</v>
      </c>
      <c r="T73" s="9"/>
      <c r="U73" s="10"/>
      <c r="V73" s="9">
        <v>200000</v>
      </c>
      <c r="W73" s="9">
        <v>204000</v>
      </c>
      <c r="X73" s="9">
        <v>208080</v>
      </c>
      <c r="Y73" s="9">
        <v>200000</v>
      </c>
      <c r="Z73" s="11">
        <v>0</v>
      </c>
    </row>
    <row r="74" spans="1:26" s="12" customFormat="1">
      <c r="A74" s="6" t="s">
        <v>101</v>
      </c>
      <c r="B74" s="6" t="s">
        <v>102</v>
      </c>
      <c r="C74" s="6">
        <v>23010104</v>
      </c>
      <c r="D74" s="6" t="s">
        <v>26</v>
      </c>
      <c r="E74" s="6" t="s">
        <v>103</v>
      </c>
      <c r="F74" s="6" t="s">
        <v>105</v>
      </c>
      <c r="G74" s="7"/>
      <c r="H74" s="8">
        <f t="shared" si="4"/>
        <v>400000</v>
      </c>
      <c r="I74" s="9"/>
      <c r="J74" s="9"/>
      <c r="K74" s="9">
        <v>50000</v>
      </c>
      <c r="L74" s="9">
        <v>100000</v>
      </c>
      <c r="M74" s="9">
        <v>100000</v>
      </c>
      <c r="N74" s="9"/>
      <c r="O74" s="9">
        <v>150000</v>
      </c>
      <c r="P74" s="9"/>
      <c r="Q74" s="9"/>
      <c r="R74" s="9"/>
      <c r="S74" s="9"/>
      <c r="T74" s="9"/>
      <c r="U74" s="10"/>
      <c r="V74" s="9">
        <v>1500000</v>
      </c>
      <c r="W74" s="9">
        <v>1530000</v>
      </c>
      <c r="X74" s="9">
        <v>1560600</v>
      </c>
      <c r="Y74" s="9">
        <v>1500000</v>
      </c>
      <c r="Z74" s="11">
        <v>214900</v>
      </c>
    </row>
    <row r="75" spans="1:26" s="12" customFormat="1">
      <c r="A75" s="6" t="s">
        <v>101</v>
      </c>
      <c r="B75" s="6" t="s">
        <v>102</v>
      </c>
      <c r="C75" s="6">
        <v>23010105</v>
      </c>
      <c r="D75" s="6" t="s">
        <v>26</v>
      </c>
      <c r="E75" s="6" t="s">
        <v>103</v>
      </c>
      <c r="F75" s="6" t="s">
        <v>106</v>
      </c>
      <c r="G75" s="7"/>
      <c r="H75" s="8">
        <f t="shared" si="4"/>
        <v>0</v>
      </c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10"/>
      <c r="V75" s="9">
        <v>0</v>
      </c>
      <c r="W75" s="9">
        <v>0</v>
      </c>
      <c r="X75" s="9">
        <v>0</v>
      </c>
      <c r="Y75" s="9">
        <v>10000000</v>
      </c>
      <c r="Z75" s="11">
        <v>0</v>
      </c>
    </row>
    <row r="76" spans="1:26" s="12" customFormat="1">
      <c r="A76" s="6" t="s">
        <v>101</v>
      </c>
      <c r="B76" s="6" t="s">
        <v>102</v>
      </c>
      <c r="C76" s="6">
        <v>23010106</v>
      </c>
      <c r="D76" s="6" t="s">
        <v>26</v>
      </c>
      <c r="E76" s="6" t="s">
        <v>103</v>
      </c>
      <c r="F76" s="6" t="s">
        <v>59</v>
      </c>
      <c r="G76" s="7"/>
      <c r="H76" s="8">
        <f t="shared" si="4"/>
        <v>0</v>
      </c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10"/>
      <c r="V76" s="9">
        <v>1000000</v>
      </c>
      <c r="W76" s="9">
        <v>1020000</v>
      </c>
      <c r="X76" s="9">
        <v>1040400</v>
      </c>
      <c r="Y76" s="9">
        <v>0</v>
      </c>
      <c r="Z76" s="11">
        <v>210000</v>
      </c>
    </row>
    <row r="77" spans="1:26" s="12" customFormat="1">
      <c r="A77" s="6" t="s">
        <v>101</v>
      </c>
      <c r="B77" s="6" t="s">
        <v>102</v>
      </c>
      <c r="C77" s="6">
        <v>23020101</v>
      </c>
      <c r="D77" s="6" t="s">
        <v>32</v>
      </c>
      <c r="E77" s="6" t="s">
        <v>103</v>
      </c>
      <c r="F77" s="6" t="s">
        <v>107</v>
      </c>
      <c r="G77" s="7"/>
      <c r="H77" s="8">
        <f t="shared" si="4"/>
        <v>0</v>
      </c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10"/>
      <c r="V77" s="9">
        <v>0</v>
      </c>
      <c r="W77" s="9">
        <v>0</v>
      </c>
      <c r="X77" s="9">
        <v>0</v>
      </c>
      <c r="Y77" s="9">
        <v>10000000</v>
      </c>
      <c r="Z77" s="11">
        <v>0</v>
      </c>
    </row>
    <row r="78" spans="1:26" s="12" customFormat="1">
      <c r="A78" s="6" t="s">
        <v>101</v>
      </c>
      <c r="B78" s="6" t="s">
        <v>102</v>
      </c>
      <c r="C78" s="6">
        <v>23020102</v>
      </c>
      <c r="D78" s="6" t="s">
        <v>32</v>
      </c>
      <c r="E78" s="6" t="s">
        <v>103</v>
      </c>
      <c r="F78" s="6" t="s">
        <v>108</v>
      </c>
      <c r="G78" s="7"/>
      <c r="H78" s="8">
        <f t="shared" si="4"/>
        <v>0</v>
      </c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10"/>
      <c r="V78" s="9">
        <v>0</v>
      </c>
      <c r="W78" s="9">
        <v>0</v>
      </c>
      <c r="X78" s="9">
        <v>0</v>
      </c>
      <c r="Y78" s="9">
        <v>10000000</v>
      </c>
      <c r="Z78" s="11">
        <v>0</v>
      </c>
    </row>
    <row r="79" spans="1:26" s="12" customFormat="1">
      <c r="A79" s="6" t="s">
        <v>101</v>
      </c>
      <c r="B79" s="6" t="s">
        <v>102</v>
      </c>
      <c r="C79" s="6">
        <v>23020103</v>
      </c>
      <c r="D79" s="6" t="s">
        <v>32</v>
      </c>
      <c r="E79" s="6" t="s">
        <v>103</v>
      </c>
      <c r="F79" s="6" t="s">
        <v>109</v>
      </c>
      <c r="G79" s="7"/>
      <c r="H79" s="8">
        <f t="shared" si="4"/>
        <v>0</v>
      </c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10"/>
      <c r="V79" s="9">
        <v>7000000</v>
      </c>
      <c r="W79" s="9">
        <v>7140000</v>
      </c>
      <c r="X79" s="9">
        <v>7282800</v>
      </c>
      <c r="Y79" s="9">
        <v>10000000</v>
      </c>
      <c r="Z79" s="11">
        <v>0</v>
      </c>
    </row>
    <row r="80" spans="1:26" s="12" customFormat="1">
      <c r="A80" s="6" t="s">
        <v>101</v>
      </c>
      <c r="B80" s="6" t="s">
        <v>102</v>
      </c>
      <c r="C80" s="6">
        <v>23030101</v>
      </c>
      <c r="D80" s="6" t="s">
        <v>45</v>
      </c>
      <c r="E80" s="6" t="s">
        <v>103</v>
      </c>
      <c r="F80" s="6" t="s">
        <v>110</v>
      </c>
      <c r="G80" s="7"/>
      <c r="H80" s="8">
        <f t="shared" si="4"/>
        <v>0</v>
      </c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10"/>
      <c r="V80" s="9">
        <v>0</v>
      </c>
      <c r="W80" s="9">
        <v>0</v>
      </c>
      <c r="X80" s="9">
        <v>0</v>
      </c>
      <c r="Y80" s="9">
        <v>10000000</v>
      </c>
      <c r="Z80" s="11"/>
    </row>
    <row r="81" spans="1:26" s="12" customFormat="1">
      <c r="A81" s="6" t="s">
        <v>101</v>
      </c>
      <c r="B81" s="6" t="s">
        <v>102</v>
      </c>
      <c r="C81" s="6">
        <v>23030102</v>
      </c>
      <c r="D81" s="6" t="s">
        <v>45</v>
      </c>
      <c r="E81" s="6" t="s">
        <v>103</v>
      </c>
      <c r="F81" s="6" t="s">
        <v>111</v>
      </c>
      <c r="G81" s="7"/>
      <c r="H81" s="8">
        <f t="shared" si="4"/>
        <v>53200</v>
      </c>
      <c r="I81" s="9"/>
      <c r="J81" s="9"/>
      <c r="K81" s="9">
        <v>19000</v>
      </c>
      <c r="L81" s="9"/>
      <c r="M81" s="9"/>
      <c r="N81" s="9"/>
      <c r="O81" s="9">
        <v>15200</v>
      </c>
      <c r="P81" s="9"/>
      <c r="Q81" s="9"/>
      <c r="R81" s="9"/>
      <c r="S81" s="9">
        <v>19000</v>
      </c>
      <c r="T81" s="9"/>
      <c r="U81" s="10"/>
      <c r="V81" s="9">
        <v>4000000</v>
      </c>
      <c r="W81" s="9">
        <v>4080000</v>
      </c>
      <c r="X81" s="9">
        <v>4161600</v>
      </c>
      <c r="Y81" s="9">
        <v>5000000</v>
      </c>
      <c r="Z81" s="11">
        <v>71380</v>
      </c>
    </row>
    <row r="82" spans="1:26" s="12" customFormat="1">
      <c r="G82" s="14">
        <v>1</v>
      </c>
      <c r="H82" s="16">
        <f>SUM(H71:H81)</f>
        <v>833200</v>
      </c>
      <c r="U82" s="10"/>
    </row>
    <row r="83" spans="1:26" s="12" customFormat="1">
      <c r="G83" s="14"/>
      <c r="U83" s="10"/>
    </row>
    <row r="84" spans="1:26" s="12" customFormat="1">
      <c r="A84" s="6" t="s">
        <v>112</v>
      </c>
      <c r="B84" s="6" t="s">
        <v>113</v>
      </c>
      <c r="C84" s="6">
        <v>23010101</v>
      </c>
      <c r="D84" s="6" t="s">
        <v>26</v>
      </c>
      <c r="E84" s="6" t="s">
        <v>114</v>
      </c>
      <c r="F84" s="6" t="s">
        <v>115</v>
      </c>
      <c r="G84" s="7"/>
      <c r="H84" s="8">
        <f t="shared" ref="H84:H96" si="5">SUM(I84:T84)</f>
        <v>0</v>
      </c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10"/>
      <c r="V84" s="9">
        <v>7000000</v>
      </c>
      <c r="W84" s="9">
        <v>7140000</v>
      </c>
      <c r="X84" s="9">
        <v>7497000</v>
      </c>
      <c r="Y84" s="9">
        <v>0</v>
      </c>
      <c r="Z84" s="11">
        <v>0</v>
      </c>
    </row>
    <row r="85" spans="1:26" s="12" customFormat="1">
      <c r="A85" s="6" t="s">
        <v>112</v>
      </c>
      <c r="B85" s="6" t="s">
        <v>113</v>
      </c>
      <c r="C85" s="6">
        <v>23010102</v>
      </c>
      <c r="D85" s="6" t="s">
        <v>26</v>
      </c>
      <c r="E85" s="6" t="s">
        <v>114</v>
      </c>
      <c r="F85" s="6" t="s">
        <v>116</v>
      </c>
      <c r="G85" s="7"/>
      <c r="H85" s="8">
        <f t="shared" si="5"/>
        <v>0</v>
      </c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10"/>
      <c r="V85" s="9">
        <v>700000</v>
      </c>
      <c r="W85" s="9">
        <v>714000</v>
      </c>
      <c r="X85" s="9">
        <v>749700</v>
      </c>
      <c r="Y85" s="9">
        <v>500000</v>
      </c>
      <c r="Z85" s="11">
        <v>0</v>
      </c>
    </row>
    <row r="86" spans="1:26" s="12" customFormat="1">
      <c r="A86" s="6" t="s">
        <v>112</v>
      </c>
      <c r="B86" s="6" t="s">
        <v>113</v>
      </c>
      <c r="C86" s="6">
        <v>23010103</v>
      </c>
      <c r="D86" s="6" t="s">
        <v>26</v>
      </c>
      <c r="E86" s="6" t="s">
        <v>114</v>
      </c>
      <c r="F86" s="6" t="s">
        <v>80</v>
      </c>
      <c r="G86" s="7"/>
      <c r="H86" s="8">
        <f t="shared" si="5"/>
        <v>0</v>
      </c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10"/>
      <c r="V86" s="9">
        <v>300000</v>
      </c>
      <c r="W86" s="9">
        <v>306000</v>
      </c>
      <c r="X86" s="9">
        <v>321300</v>
      </c>
      <c r="Y86" s="9">
        <v>200000</v>
      </c>
      <c r="Z86" s="11">
        <v>0</v>
      </c>
    </row>
    <row r="87" spans="1:26" s="12" customFormat="1">
      <c r="A87" s="6" t="s">
        <v>112</v>
      </c>
      <c r="B87" s="6" t="s">
        <v>113</v>
      </c>
      <c r="C87" s="6">
        <v>23010104</v>
      </c>
      <c r="D87" s="6" t="s">
        <v>26</v>
      </c>
      <c r="E87" s="6" t="s">
        <v>114</v>
      </c>
      <c r="F87" s="6" t="s">
        <v>105</v>
      </c>
      <c r="G87" s="7"/>
      <c r="H87" s="8">
        <f t="shared" si="5"/>
        <v>5432400</v>
      </c>
      <c r="I87" s="9"/>
      <c r="J87" s="9"/>
      <c r="K87" s="9"/>
      <c r="L87" s="9"/>
      <c r="M87" s="9"/>
      <c r="N87" s="9"/>
      <c r="O87" s="9">
        <v>5132400</v>
      </c>
      <c r="P87" s="9"/>
      <c r="Q87" s="9"/>
      <c r="R87" s="9"/>
      <c r="S87" s="9">
        <v>300000</v>
      </c>
      <c r="T87" s="9"/>
      <c r="U87" s="10"/>
      <c r="V87" s="9">
        <v>1500000</v>
      </c>
      <c r="W87" s="9">
        <v>1530000</v>
      </c>
      <c r="X87" s="9">
        <v>1606500</v>
      </c>
      <c r="Y87" s="9">
        <v>1000000</v>
      </c>
      <c r="Z87" s="11">
        <v>0</v>
      </c>
    </row>
    <row r="88" spans="1:26" s="12" customFormat="1">
      <c r="A88" s="6" t="s">
        <v>112</v>
      </c>
      <c r="B88" s="6" t="s">
        <v>113</v>
      </c>
      <c r="C88" s="6">
        <v>23010105</v>
      </c>
      <c r="D88" s="6" t="s">
        <v>26</v>
      </c>
      <c r="E88" s="6" t="s">
        <v>114</v>
      </c>
      <c r="F88" s="6" t="s">
        <v>117</v>
      </c>
      <c r="G88" s="7"/>
      <c r="H88" s="8">
        <f t="shared" si="5"/>
        <v>0</v>
      </c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10"/>
      <c r="V88" s="9">
        <v>0</v>
      </c>
      <c r="W88" s="9">
        <v>0</v>
      </c>
      <c r="X88" s="9">
        <v>0</v>
      </c>
      <c r="Y88" s="9">
        <v>0</v>
      </c>
      <c r="Z88" s="11">
        <v>0</v>
      </c>
    </row>
    <row r="89" spans="1:26" s="12" customFormat="1">
      <c r="A89" s="6" t="s">
        <v>112</v>
      </c>
      <c r="B89" s="6" t="s">
        <v>113</v>
      </c>
      <c r="C89" s="6">
        <v>23010106</v>
      </c>
      <c r="D89" s="6" t="s">
        <v>26</v>
      </c>
      <c r="E89" s="6" t="s">
        <v>114</v>
      </c>
      <c r="F89" s="6" t="s">
        <v>118</v>
      </c>
      <c r="G89" s="7"/>
      <c r="H89" s="8">
        <f t="shared" si="5"/>
        <v>0</v>
      </c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10"/>
      <c r="V89" s="9">
        <v>700000</v>
      </c>
      <c r="W89" s="9">
        <v>714000</v>
      </c>
      <c r="X89" s="9">
        <v>749700</v>
      </c>
      <c r="Y89" s="9">
        <v>0</v>
      </c>
      <c r="Z89" s="11">
        <v>0</v>
      </c>
    </row>
    <row r="90" spans="1:26" s="12" customFormat="1">
      <c r="A90" s="6" t="s">
        <v>112</v>
      </c>
      <c r="B90" s="6" t="s">
        <v>113</v>
      </c>
      <c r="C90" s="6">
        <v>23010107</v>
      </c>
      <c r="D90" s="6" t="s">
        <v>26</v>
      </c>
      <c r="E90" s="6" t="s">
        <v>114</v>
      </c>
      <c r="F90" s="6" t="s">
        <v>119</v>
      </c>
      <c r="G90" s="7"/>
      <c r="H90" s="8">
        <f t="shared" si="5"/>
        <v>0</v>
      </c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10"/>
      <c r="V90" s="9">
        <v>0</v>
      </c>
      <c r="W90" s="9">
        <v>0</v>
      </c>
      <c r="X90" s="9">
        <v>0</v>
      </c>
      <c r="Y90" s="9">
        <v>0</v>
      </c>
      <c r="Z90" s="11">
        <v>0</v>
      </c>
    </row>
    <row r="91" spans="1:26" s="12" customFormat="1">
      <c r="A91" s="6" t="s">
        <v>112</v>
      </c>
      <c r="B91" s="6" t="s">
        <v>113</v>
      </c>
      <c r="C91" s="6">
        <v>23010108</v>
      </c>
      <c r="D91" s="6" t="s">
        <v>26</v>
      </c>
      <c r="E91" s="6" t="s">
        <v>114</v>
      </c>
      <c r="F91" s="6" t="s">
        <v>120</v>
      </c>
      <c r="G91" s="7"/>
      <c r="H91" s="8">
        <f t="shared" si="5"/>
        <v>1833200</v>
      </c>
      <c r="I91" s="9"/>
      <c r="J91" s="9"/>
      <c r="K91" s="9"/>
      <c r="L91" s="9"/>
      <c r="M91" s="9"/>
      <c r="N91" s="9"/>
      <c r="O91" s="9"/>
      <c r="P91" s="9">
        <v>733200</v>
      </c>
      <c r="Q91" s="9"/>
      <c r="R91" s="9"/>
      <c r="S91" s="9">
        <v>400000</v>
      </c>
      <c r="T91" s="9">
        <v>700000</v>
      </c>
      <c r="U91" s="10"/>
      <c r="V91" s="9">
        <v>2000000</v>
      </c>
      <c r="W91" s="9">
        <v>2040000</v>
      </c>
      <c r="X91" s="9">
        <v>2142000</v>
      </c>
      <c r="Y91" s="9">
        <v>0</v>
      </c>
      <c r="Z91" s="11">
        <v>0</v>
      </c>
    </row>
    <row r="92" spans="1:26" s="12" customFormat="1">
      <c r="A92" s="6" t="s">
        <v>112</v>
      </c>
      <c r="B92" s="6" t="s">
        <v>113</v>
      </c>
      <c r="C92" s="6">
        <v>23010109</v>
      </c>
      <c r="D92" s="6" t="s">
        <v>26</v>
      </c>
      <c r="E92" s="6" t="s">
        <v>114</v>
      </c>
      <c r="F92" s="6" t="s">
        <v>121</v>
      </c>
      <c r="G92" s="7"/>
      <c r="H92" s="8">
        <f t="shared" si="5"/>
        <v>0</v>
      </c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10"/>
      <c r="V92" s="9">
        <v>1500000</v>
      </c>
      <c r="W92" s="9">
        <v>1530000</v>
      </c>
      <c r="X92" s="9">
        <v>1606500</v>
      </c>
      <c r="Y92" s="9">
        <v>0</v>
      </c>
      <c r="Z92" s="11">
        <v>0</v>
      </c>
    </row>
    <row r="93" spans="1:26" s="12" customFormat="1">
      <c r="A93" s="6" t="s">
        <v>112</v>
      </c>
      <c r="B93" s="6" t="s">
        <v>113</v>
      </c>
      <c r="C93" s="6">
        <v>23020101</v>
      </c>
      <c r="D93" s="6" t="s">
        <v>32</v>
      </c>
      <c r="E93" s="6" t="s">
        <v>114</v>
      </c>
      <c r="F93" s="6" t="s">
        <v>122</v>
      </c>
      <c r="G93" s="7"/>
      <c r="H93" s="8">
        <f t="shared" si="5"/>
        <v>14274226.890000001</v>
      </c>
      <c r="I93" s="9"/>
      <c r="J93" s="9"/>
      <c r="K93" s="9"/>
      <c r="L93" s="9"/>
      <c r="M93" s="9"/>
      <c r="N93" s="9"/>
      <c r="O93" s="9">
        <v>10598961.24</v>
      </c>
      <c r="P93" s="9">
        <v>3028274.64</v>
      </c>
      <c r="Q93" s="9"/>
      <c r="R93" s="9">
        <v>646991.01</v>
      </c>
      <c r="S93" s="9"/>
      <c r="T93" s="9"/>
      <c r="U93" s="10"/>
      <c r="V93" s="9">
        <v>1500000</v>
      </c>
      <c r="W93" s="9">
        <v>1530000</v>
      </c>
      <c r="X93" s="9">
        <v>1606500</v>
      </c>
      <c r="Y93" s="9">
        <v>0</v>
      </c>
      <c r="Z93" s="11">
        <v>0</v>
      </c>
    </row>
    <row r="94" spans="1:26" s="12" customFormat="1">
      <c r="A94" s="6" t="s">
        <v>112</v>
      </c>
      <c r="B94" s="6" t="s">
        <v>113</v>
      </c>
      <c r="C94" s="6">
        <v>23020102</v>
      </c>
      <c r="D94" s="6" t="s">
        <v>32</v>
      </c>
      <c r="E94" s="6" t="s">
        <v>114</v>
      </c>
      <c r="F94" s="6" t="s">
        <v>123</v>
      </c>
      <c r="G94" s="7"/>
      <c r="H94" s="8">
        <f t="shared" si="5"/>
        <v>0</v>
      </c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10"/>
      <c r="V94" s="9">
        <v>2000000</v>
      </c>
      <c r="W94" s="9">
        <v>2040000</v>
      </c>
      <c r="X94" s="9">
        <v>2142000</v>
      </c>
      <c r="Y94" s="9">
        <v>1000000</v>
      </c>
      <c r="Z94" s="11"/>
    </row>
    <row r="95" spans="1:26" s="12" customFormat="1">
      <c r="A95" s="6" t="s">
        <v>112</v>
      </c>
      <c r="B95" s="6" t="s">
        <v>113</v>
      </c>
      <c r="C95" s="6">
        <v>23030101</v>
      </c>
      <c r="D95" s="6" t="s">
        <v>45</v>
      </c>
      <c r="E95" s="6" t="s">
        <v>114</v>
      </c>
      <c r="F95" s="6" t="s">
        <v>124</v>
      </c>
      <c r="G95" s="7"/>
      <c r="H95" s="8">
        <f t="shared" si="5"/>
        <v>31238173</v>
      </c>
      <c r="I95" s="9"/>
      <c r="J95" s="9"/>
      <c r="K95" s="9"/>
      <c r="L95" s="9"/>
      <c r="M95" s="9"/>
      <c r="N95" s="9"/>
      <c r="O95" s="9">
        <v>12452616</v>
      </c>
      <c r="P95" s="9"/>
      <c r="Q95" s="9">
        <v>6837241.3200000003</v>
      </c>
      <c r="R95" s="9">
        <v>7160308.6799999997</v>
      </c>
      <c r="S95" s="9">
        <v>4788007</v>
      </c>
      <c r="T95" s="9"/>
      <c r="U95" s="10"/>
      <c r="V95" s="9">
        <v>4200000</v>
      </c>
      <c r="W95" s="9">
        <v>4284000</v>
      </c>
      <c r="X95" s="9">
        <v>4498200</v>
      </c>
      <c r="Y95" s="9">
        <v>3000000</v>
      </c>
      <c r="Z95" s="11">
        <v>0</v>
      </c>
    </row>
    <row r="96" spans="1:26" s="12" customFormat="1">
      <c r="A96" s="6" t="s">
        <v>112</v>
      </c>
      <c r="B96" s="6" t="s">
        <v>113</v>
      </c>
      <c r="C96" s="6">
        <v>23030102</v>
      </c>
      <c r="D96" s="6" t="s">
        <v>45</v>
      </c>
      <c r="E96" s="6" t="s">
        <v>114</v>
      </c>
      <c r="F96" s="6" t="s">
        <v>125</v>
      </c>
      <c r="G96" s="7"/>
      <c r="H96" s="8">
        <f t="shared" si="5"/>
        <v>1248720</v>
      </c>
      <c r="I96" s="9"/>
      <c r="J96" s="9"/>
      <c r="K96" s="9"/>
      <c r="L96" s="9"/>
      <c r="M96" s="9"/>
      <c r="N96" s="9" t="s">
        <v>126</v>
      </c>
      <c r="O96" s="9">
        <v>1248720</v>
      </c>
      <c r="P96" s="9"/>
      <c r="Q96" s="9"/>
      <c r="R96" s="9"/>
      <c r="S96" s="9"/>
      <c r="T96" s="9"/>
      <c r="U96" s="10"/>
      <c r="V96" s="9">
        <v>13000000</v>
      </c>
      <c r="W96" s="9">
        <v>13260000</v>
      </c>
      <c r="X96" s="9">
        <v>13923000</v>
      </c>
      <c r="Y96" s="9">
        <v>0</v>
      </c>
      <c r="Z96" s="11">
        <v>0</v>
      </c>
    </row>
    <row r="97" spans="1:26" s="12" customFormat="1">
      <c r="G97" s="14">
        <v>1</v>
      </c>
      <c r="H97" s="16">
        <f>SUM(H84:H96)</f>
        <v>54026719.890000001</v>
      </c>
      <c r="U97" s="10"/>
    </row>
    <row r="98" spans="1:26" s="12" customFormat="1">
      <c r="G98" s="14"/>
      <c r="H98" s="16"/>
      <c r="U98" s="10"/>
    </row>
    <row r="99" spans="1:26" s="12" customFormat="1">
      <c r="G99" s="14"/>
      <c r="H99" s="16"/>
      <c r="U99" s="10"/>
    </row>
    <row r="100" spans="1:26" s="12" customFormat="1">
      <c r="G100" s="14"/>
      <c r="H100" s="16"/>
      <c r="U100" s="10"/>
    </row>
    <row r="101" spans="1:26" s="12" customFormat="1">
      <c r="G101" s="14"/>
      <c r="H101" s="16"/>
      <c r="U101" s="10"/>
    </row>
    <row r="102" spans="1:26" s="12" customFormat="1">
      <c r="G102" s="14"/>
      <c r="H102" s="16"/>
      <c r="U102" s="10"/>
    </row>
    <row r="103" spans="1:26" s="12" customFormat="1">
      <c r="G103" s="14"/>
      <c r="H103" s="16"/>
      <c r="U103" s="10"/>
    </row>
    <row r="104" spans="1:26" s="12" customFormat="1">
      <c r="G104" s="14"/>
      <c r="H104" s="16"/>
      <c r="U104" s="10"/>
    </row>
    <row r="105" spans="1:26" s="12" customFormat="1">
      <c r="G105" s="14"/>
      <c r="H105" s="16"/>
      <c r="U105" s="10"/>
    </row>
    <row r="106" spans="1:26" s="12" customFormat="1">
      <c r="G106" s="14"/>
      <c r="H106" s="16"/>
      <c r="U106" s="10"/>
    </row>
    <row r="107" spans="1:26" s="12" customFormat="1">
      <c r="G107" s="14"/>
      <c r="H107" s="16"/>
      <c r="U107" s="10"/>
    </row>
    <row r="108" spans="1:26" s="12" customFormat="1">
      <c r="G108" s="14"/>
      <c r="H108" s="16"/>
      <c r="U108" s="10"/>
    </row>
    <row r="109" spans="1:26" s="12" customFormat="1">
      <c r="G109" s="14"/>
      <c r="H109" s="16"/>
      <c r="U109" s="10"/>
    </row>
    <row r="110" spans="1:26" s="12" customFormat="1">
      <c r="G110" s="14"/>
      <c r="H110" s="16"/>
      <c r="U110" s="10"/>
    </row>
    <row r="111" spans="1:26" s="21" customFormat="1" ht="12.75">
      <c r="A111" s="17" t="s">
        <v>0</v>
      </c>
      <c r="B111" s="17" t="s">
        <v>1</v>
      </c>
      <c r="C111" s="17" t="s">
        <v>2</v>
      </c>
      <c r="D111" s="17" t="s">
        <v>3</v>
      </c>
      <c r="E111" s="17" t="s">
        <v>4</v>
      </c>
      <c r="F111" s="17" t="s">
        <v>5</v>
      </c>
      <c r="G111" s="18"/>
      <c r="H111" s="19" t="s">
        <v>6</v>
      </c>
      <c r="I111" s="20" t="s">
        <v>7</v>
      </c>
      <c r="J111" s="20" t="s">
        <v>8</v>
      </c>
      <c r="K111" s="20" t="s">
        <v>9</v>
      </c>
      <c r="L111" s="20" t="s">
        <v>10</v>
      </c>
      <c r="M111" s="20" t="s">
        <v>11</v>
      </c>
      <c r="N111" s="20" t="s">
        <v>12</v>
      </c>
      <c r="O111" s="20" t="s">
        <v>13</v>
      </c>
      <c r="P111" s="20" t="s">
        <v>14</v>
      </c>
      <c r="Q111" s="20" t="s">
        <v>15</v>
      </c>
      <c r="R111" s="20" t="s">
        <v>16</v>
      </c>
      <c r="S111" s="20" t="s">
        <v>17</v>
      </c>
      <c r="T111" s="20" t="s">
        <v>18</v>
      </c>
      <c r="V111" s="20" t="s">
        <v>19</v>
      </c>
      <c r="W111" s="20" t="s">
        <v>20</v>
      </c>
      <c r="X111" s="20" t="s">
        <v>21</v>
      </c>
      <c r="Y111" s="20" t="s">
        <v>22</v>
      </c>
      <c r="Z111" s="20" t="s">
        <v>23</v>
      </c>
    </row>
    <row r="112" spans="1:26" s="12" customFormat="1">
      <c r="A112" s="6" t="s">
        <v>127</v>
      </c>
      <c r="B112" s="6" t="s">
        <v>128</v>
      </c>
      <c r="C112" s="6">
        <v>23010101</v>
      </c>
      <c r="D112" s="6" t="s">
        <v>26</v>
      </c>
      <c r="E112" s="6" t="s">
        <v>129</v>
      </c>
      <c r="F112" s="6" t="s">
        <v>130</v>
      </c>
      <c r="G112" s="7"/>
      <c r="H112" s="8">
        <f t="shared" ref="H112:H142" si="6">SUM(I112:T112)</f>
        <v>0</v>
      </c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10"/>
      <c r="V112" s="9">
        <v>7000000</v>
      </c>
      <c r="W112" s="9">
        <v>7140000</v>
      </c>
      <c r="X112" s="9">
        <v>7282800</v>
      </c>
      <c r="Y112" s="9">
        <v>6000000</v>
      </c>
      <c r="Z112" s="11">
        <v>0</v>
      </c>
    </row>
    <row r="113" spans="1:26" s="12" customFormat="1">
      <c r="A113" s="6" t="s">
        <v>127</v>
      </c>
      <c r="B113" s="6" t="s">
        <v>128</v>
      </c>
      <c r="C113" s="6">
        <v>23010102</v>
      </c>
      <c r="D113" s="6" t="s">
        <v>26</v>
      </c>
      <c r="E113" s="6" t="s">
        <v>129</v>
      </c>
      <c r="F113" s="6" t="s">
        <v>131</v>
      </c>
      <c r="G113" s="7"/>
      <c r="H113" s="8">
        <f t="shared" si="6"/>
        <v>0</v>
      </c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10"/>
      <c r="V113" s="9">
        <v>0</v>
      </c>
      <c r="W113" s="9">
        <v>0</v>
      </c>
      <c r="X113" s="9">
        <v>0</v>
      </c>
      <c r="Y113" s="9">
        <v>2000000</v>
      </c>
      <c r="Z113" s="11">
        <v>0</v>
      </c>
    </row>
    <row r="114" spans="1:26" s="12" customFormat="1">
      <c r="A114" s="6" t="s">
        <v>127</v>
      </c>
      <c r="B114" s="6" t="s">
        <v>128</v>
      </c>
      <c r="C114" s="6">
        <v>23010103</v>
      </c>
      <c r="D114" s="6" t="s">
        <v>26</v>
      </c>
      <c r="E114" s="6" t="s">
        <v>129</v>
      </c>
      <c r="F114" s="6" t="s">
        <v>132</v>
      </c>
      <c r="G114" s="7"/>
      <c r="H114" s="8">
        <f t="shared" si="6"/>
        <v>0</v>
      </c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10"/>
      <c r="V114" s="9">
        <v>5000000</v>
      </c>
      <c r="W114" s="9">
        <v>5100000</v>
      </c>
      <c r="X114" s="9">
        <v>5202000</v>
      </c>
      <c r="Y114" s="9">
        <v>5000000</v>
      </c>
      <c r="Z114" s="11">
        <v>0</v>
      </c>
    </row>
    <row r="115" spans="1:26" s="12" customFormat="1">
      <c r="A115" s="6" t="s">
        <v>127</v>
      </c>
      <c r="B115" s="6" t="s">
        <v>128</v>
      </c>
      <c r="C115" s="6">
        <v>23010104</v>
      </c>
      <c r="D115" s="6" t="s">
        <v>26</v>
      </c>
      <c r="E115" s="6" t="s">
        <v>129</v>
      </c>
      <c r="F115" s="6" t="s">
        <v>133</v>
      </c>
      <c r="G115" s="7"/>
      <c r="H115" s="8">
        <f t="shared" si="6"/>
        <v>33204715</v>
      </c>
      <c r="I115" s="9"/>
      <c r="J115" s="9"/>
      <c r="K115" s="9"/>
      <c r="L115" s="9"/>
      <c r="M115" s="9"/>
      <c r="N115" s="9">
        <v>13250000</v>
      </c>
      <c r="O115" s="9">
        <v>9250650</v>
      </c>
      <c r="P115" s="9">
        <v>10534065</v>
      </c>
      <c r="Q115" s="9"/>
      <c r="R115" s="9">
        <v>170000</v>
      </c>
      <c r="S115" s="9"/>
      <c r="T115" s="9"/>
      <c r="U115" s="10"/>
      <c r="V115" s="9">
        <v>300000000</v>
      </c>
      <c r="W115" s="9">
        <v>306000000</v>
      </c>
      <c r="X115" s="9">
        <v>312120000</v>
      </c>
      <c r="Y115" s="9">
        <v>400000000</v>
      </c>
      <c r="Z115" s="11">
        <v>168600000</v>
      </c>
    </row>
    <row r="116" spans="1:26" s="12" customFormat="1">
      <c r="A116" s="6" t="s">
        <v>127</v>
      </c>
      <c r="B116" s="6" t="s">
        <v>128</v>
      </c>
      <c r="C116" s="6">
        <v>23010105</v>
      </c>
      <c r="D116" s="6" t="s">
        <v>26</v>
      </c>
      <c r="E116" s="6" t="s">
        <v>129</v>
      </c>
      <c r="F116" s="6" t="s">
        <v>134</v>
      </c>
      <c r="G116" s="7"/>
      <c r="H116" s="8">
        <f t="shared" si="6"/>
        <v>0</v>
      </c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10"/>
      <c r="V116" s="9">
        <v>300000</v>
      </c>
      <c r="W116" s="9">
        <v>306000</v>
      </c>
      <c r="X116" s="9">
        <v>312120</v>
      </c>
      <c r="Y116" s="9">
        <v>300000</v>
      </c>
      <c r="Z116" s="11">
        <v>0</v>
      </c>
    </row>
    <row r="117" spans="1:26" s="12" customFormat="1">
      <c r="A117" s="6" t="s">
        <v>127</v>
      </c>
      <c r="B117" s="6" t="s">
        <v>128</v>
      </c>
      <c r="C117" s="6">
        <v>23010106</v>
      </c>
      <c r="D117" s="6" t="s">
        <v>26</v>
      </c>
      <c r="E117" s="6" t="s">
        <v>129</v>
      </c>
      <c r="F117" s="6" t="s">
        <v>135</v>
      </c>
      <c r="G117" s="7"/>
      <c r="H117" s="8">
        <f t="shared" si="6"/>
        <v>0</v>
      </c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10"/>
      <c r="V117" s="9">
        <v>3000000</v>
      </c>
      <c r="W117" s="9">
        <v>3060000</v>
      </c>
      <c r="X117" s="9">
        <v>3121200</v>
      </c>
      <c r="Y117" s="9">
        <v>3000000</v>
      </c>
      <c r="Z117" s="11">
        <v>0</v>
      </c>
    </row>
    <row r="118" spans="1:26" s="12" customFormat="1">
      <c r="A118" s="6" t="s">
        <v>127</v>
      </c>
      <c r="B118" s="6" t="s">
        <v>128</v>
      </c>
      <c r="C118" s="6">
        <v>23010107</v>
      </c>
      <c r="D118" s="6" t="s">
        <v>26</v>
      </c>
      <c r="E118" s="6" t="s">
        <v>129</v>
      </c>
      <c r="F118" s="6" t="s">
        <v>136</v>
      </c>
      <c r="G118" s="7"/>
      <c r="H118" s="8">
        <f t="shared" si="6"/>
        <v>0</v>
      </c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10"/>
      <c r="V118" s="9">
        <v>4200000</v>
      </c>
      <c r="W118" s="9">
        <v>4284000</v>
      </c>
      <c r="X118" s="9">
        <v>4369680</v>
      </c>
      <c r="Y118" s="9">
        <v>10000000</v>
      </c>
      <c r="Z118" s="11">
        <v>0</v>
      </c>
    </row>
    <row r="119" spans="1:26" s="12" customFormat="1">
      <c r="A119" s="6" t="s">
        <v>127</v>
      </c>
      <c r="B119" s="6" t="s">
        <v>128</v>
      </c>
      <c r="C119" s="6">
        <v>23020101</v>
      </c>
      <c r="D119" s="6" t="s">
        <v>32</v>
      </c>
      <c r="E119" s="6" t="s">
        <v>129</v>
      </c>
      <c r="F119" s="6" t="s">
        <v>137</v>
      </c>
      <c r="G119" s="7"/>
      <c r="H119" s="8">
        <f t="shared" si="6"/>
        <v>0</v>
      </c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10"/>
      <c r="V119" s="9">
        <v>3000000</v>
      </c>
      <c r="W119" s="9">
        <v>3060000</v>
      </c>
      <c r="X119" s="9">
        <v>3121200</v>
      </c>
      <c r="Y119" s="9">
        <v>3000000</v>
      </c>
      <c r="Z119" s="11">
        <v>0</v>
      </c>
    </row>
    <row r="120" spans="1:26" s="12" customFormat="1">
      <c r="A120" s="6" t="s">
        <v>127</v>
      </c>
      <c r="B120" s="6" t="s">
        <v>128</v>
      </c>
      <c r="C120" s="6">
        <v>23020102</v>
      </c>
      <c r="D120" s="6" t="s">
        <v>32</v>
      </c>
      <c r="E120" s="6" t="s">
        <v>129</v>
      </c>
      <c r="F120" s="6" t="s">
        <v>138</v>
      </c>
      <c r="G120" s="7"/>
      <c r="H120" s="8">
        <f t="shared" si="6"/>
        <v>0</v>
      </c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10"/>
      <c r="V120" s="9">
        <v>0</v>
      </c>
      <c r="W120" s="9">
        <v>0</v>
      </c>
      <c r="X120" s="9">
        <v>0</v>
      </c>
      <c r="Y120" s="9">
        <v>0</v>
      </c>
      <c r="Z120" s="11">
        <v>0</v>
      </c>
    </row>
    <row r="121" spans="1:26" s="12" customFormat="1">
      <c r="A121" s="6" t="s">
        <v>127</v>
      </c>
      <c r="B121" s="6" t="s">
        <v>128</v>
      </c>
      <c r="C121" s="6">
        <v>23020103</v>
      </c>
      <c r="D121" s="6" t="s">
        <v>32</v>
      </c>
      <c r="E121" s="6" t="s">
        <v>129</v>
      </c>
      <c r="F121" s="6" t="s">
        <v>139</v>
      </c>
      <c r="G121" s="7"/>
      <c r="H121" s="8">
        <f t="shared" si="6"/>
        <v>0</v>
      </c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10"/>
      <c r="V121" s="9">
        <v>1000000</v>
      </c>
      <c r="W121" s="9">
        <v>1020000</v>
      </c>
      <c r="X121" s="9">
        <v>1040400</v>
      </c>
      <c r="Y121" s="9">
        <v>3000000</v>
      </c>
      <c r="Z121" s="11">
        <v>1700000</v>
      </c>
    </row>
    <row r="122" spans="1:26" s="12" customFormat="1">
      <c r="A122" s="6" t="s">
        <v>127</v>
      </c>
      <c r="B122" s="6" t="s">
        <v>128</v>
      </c>
      <c r="C122" s="6">
        <v>23020104</v>
      </c>
      <c r="D122" s="6" t="s">
        <v>32</v>
      </c>
      <c r="E122" s="6" t="s">
        <v>129</v>
      </c>
      <c r="F122" s="6" t="s">
        <v>140</v>
      </c>
      <c r="G122" s="7"/>
      <c r="H122" s="8">
        <f t="shared" si="6"/>
        <v>0</v>
      </c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10"/>
      <c r="V122" s="9">
        <v>3000000</v>
      </c>
      <c r="W122" s="9">
        <v>3060000</v>
      </c>
      <c r="X122" s="9">
        <v>3121200</v>
      </c>
      <c r="Y122" s="9">
        <v>10000000</v>
      </c>
      <c r="Z122" s="11">
        <v>380000</v>
      </c>
    </row>
    <row r="123" spans="1:26" s="12" customFormat="1">
      <c r="A123" s="6" t="s">
        <v>127</v>
      </c>
      <c r="B123" s="6" t="s">
        <v>128</v>
      </c>
      <c r="C123" s="6">
        <v>23020105</v>
      </c>
      <c r="D123" s="6" t="s">
        <v>32</v>
      </c>
      <c r="E123" s="6" t="s">
        <v>129</v>
      </c>
      <c r="F123" s="6" t="s">
        <v>141</v>
      </c>
      <c r="G123" s="7"/>
      <c r="H123" s="8">
        <f t="shared" si="6"/>
        <v>0</v>
      </c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10"/>
      <c r="V123" s="9">
        <v>50000000</v>
      </c>
      <c r="W123" s="9">
        <v>51000000</v>
      </c>
      <c r="X123" s="9">
        <v>52020000</v>
      </c>
      <c r="Y123" s="9">
        <v>50000000</v>
      </c>
      <c r="Z123" s="11">
        <v>0</v>
      </c>
    </row>
    <row r="124" spans="1:26" s="12" customFormat="1">
      <c r="A124" s="6" t="s">
        <v>127</v>
      </c>
      <c r="B124" s="6" t="s">
        <v>128</v>
      </c>
      <c r="C124" s="6">
        <v>23020106</v>
      </c>
      <c r="D124" s="6" t="s">
        <v>32</v>
      </c>
      <c r="E124" s="6" t="s">
        <v>129</v>
      </c>
      <c r="F124" s="6" t="s">
        <v>142</v>
      </c>
      <c r="G124" s="7"/>
      <c r="H124" s="8">
        <f t="shared" si="6"/>
        <v>0</v>
      </c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10"/>
      <c r="V124" s="9">
        <v>0</v>
      </c>
      <c r="W124" s="9">
        <v>0</v>
      </c>
      <c r="X124" s="9">
        <v>0</v>
      </c>
      <c r="Y124" s="9">
        <v>500000</v>
      </c>
      <c r="Z124" s="11">
        <v>0</v>
      </c>
    </row>
    <row r="125" spans="1:26" s="12" customFormat="1">
      <c r="A125" s="6" t="s">
        <v>127</v>
      </c>
      <c r="B125" s="6" t="s">
        <v>128</v>
      </c>
      <c r="C125" s="6">
        <v>23020107</v>
      </c>
      <c r="D125" s="6" t="s">
        <v>32</v>
      </c>
      <c r="E125" s="6" t="s">
        <v>129</v>
      </c>
      <c r="F125" s="6" t="s">
        <v>143</v>
      </c>
      <c r="G125" s="7"/>
      <c r="H125" s="8">
        <f t="shared" si="6"/>
        <v>0</v>
      </c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10"/>
      <c r="V125" s="9">
        <v>0</v>
      </c>
      <c r="W125" s="9">
        <v>0</v>
      </c>
      <c r="X125" s="9">
        <v>0</v>
      </c>
      <c r="Y125" s="9">
        <v>6000000</v>
      </c>
      <c r="Z125" s="11">
        <v>0</v>
      </c>
    </row>
    <row r="126" spans="1:26" s="12" customFormat="1">
      <c r="A126" s="6" t="s">
        <v>127</v>
      </c>
      <c r="B126" s="6" t="s">
        <v>128</v>
      </c>
      <c r="C126" s="6">
        <v>23020108</v>
      </c>
      <c r="D126" s="6" t="s">
        <v>32</v>
      </c>
      <c r="E126" s="6" t="s">
        <v>129</v>
      </c>
      <c r="F126" s="6" t="s">
        <v>144</v>
      </c>
      <c r="G126" s="7"/>
      <c r="H126" s="8">
        <f t="shared" si="6"/>
        <v>0</v>
      </c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10"/>
      <c r="V126" s="9">
        <v>0</v>
      </c>
      <c r="W126" s="9">
        <v>0</v>
      </c>
      <c r="X126" s="9">
        <v>0</v>
      </c>
      <c r="Y126" s="9">
        <v>15000000</v>
      </c>
      <c r="Z126" s="11">
        <v>0</v>
      </c>
    </row>
    <row r="127" spans="1:26" s="12" customFormat="1">
      <c r="A127" s="6" t="s">
        <v>127</v>
      </c>
      <c r="B127" s="6" t="s">
        <v>128</v>
      </c>
      <c r="C127" s="6">
        <v>23020109</v>
      </c>
      <c r="D127" s="6" t="s">
        <v>32</v>
      </c>
      <c r="E127" s="6" t="s">
        <v>129</v>
      </c>
      <c r="F127" s="6" t="s">
        <v>145</v>
      </c>
      <c r="G127" s="7"/>
      <c r="H127" s="8">
        <f t="shared" si="6"/>
        <v>0</v>
      </c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10"/>
      <c r="V127" s="9">
        <v>0</v>
      </c>
      <c r="W127" s="9">
        <v>0</v>
      </c>
      <c r="X127" s="9">
        <v>0</v>
      </c>
      <c r="Y127" s="9">
        <v>15000000</v>
      </c>
      <c r="Z127" s="11">
        <v>0</v>
      </c>
    </row>
    <row r="128" spans="1:26" s="12" customFormat="1">
      <c r="A128" s="6" t="s">
        <v>127</v>
      </c>
      <c r="B128" s="6" t="s">
        <v>128</v>
      </c>
      <c r="C128" s="6">
        <v>23020110</v>
      </c>
      <c r="D128" s="6" t="s">
        <v>32</v>
      </c>
      <c r="E128" s="6" t="s">
        <v>129</v>
      </c>
      <c r="F128" s="6" t="s">
        <v>146</v>
      </c>
      <c r="G128" s="7"/>
      <c r="H128" s="8">
        <f t="shared" si="6"/>
        <v>0</v>
      </c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10"/>
      <c r="V128" s="9">
        <v>0</v>
      </c>
      <c r="W128" s="9">
        <v>0</v>
      </c>
      <c r="X128" s="9">
        <v>0</v>
      </c>
      <c r="Y128" s="9">
        <v>15000000</v>
      </c>
      <c r="Z128" s="11">
        <v>0</v>
      </c>
    </row>
    <row r="129" spans="1:26" s="12" customFormat="1">
      <c r="A129" s="6" t="s">
        <v>127</v>
      </c>
      <c r="B129" s="6" t="s">
        <v>128</v>
      </c>
      <c r="C129" s="6">
        <v>23020111</v>
      </c>
      <c r="D129" s="6" t="s">
        <v>32</v>
      </c>
      <c r="E129" s="6" t="s">
        <v>129</v>
      </c>
      <c r="F129" s="6" t="s">
        <v>147</v>
      </c>
      <c r="G129" s="7"/>
      <c r="H129" s="8">
        <f t="shared" si="6"/>
        <v>0</v>
      </c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10"/>
      <c r="V129" s="9">
        <v>30000000</v>
      </c>
      <c r="W129" s="9">
        <v>30600000</v>
      </c>
      <c r="X129" s="9">
        <v>31212000</v>
      </c>
      <c r="Y129" s="9">
        <v>150000000</v>
      </c>
      <c r="Z129" s="11">
        <v>0</v>
      </c>
    </row>
    <row r="130" spans="1:26" s="12" customFormat="1">
      <c r="A130" s="6" t="s">
        <v>127</v>
      </c>
      <c r="B130" s="6" t="s">
        <v>128</v>
      </c>
      <c r="C130" s="6">
        <v>23020112</v>
      </c>
      <c r="D130" s="6" t="s">
        <v>32</v>
      </c>
      <c r="E130" s="6" t="s">
        <v>129</v>
      </c>
      <c r="F130" s="6" t="s">
        <v>148</v>
      </c>
      <c r="G130" s="7"/>
      <c r="H130" s="8">
        <f t="shared" si="6"/>
        <v>0</v>
      </c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10"/>
      <c r="V130" s="9">
        <v>0</v>
      </c>
      <c r="W130" s="9">
        <v>0</v>
      </c>
      <c r="X130" s="9">
        <v>0</v>
      </c>
      <c r="Y130" s="9">
        <v>7000000</v>
      </c>
      <c r="Z130" s="11">
        <v>0</v>
      </c>
    </row>
    <row r="131" spans="1:26" s="12" customFormat="1">
      <c r="A131" s="6" t="s">
        <v>127</v>
      </c>
      <c r="B131" s="6" t="s">
        <v>128</v>
      </c>
      <c r="C131" s="6">
        <v>23020113</v>
      </c>
      <c r="D131" s="6" t="s">
        <v>32</v>
      </c>
      <c r="E131" s="6" t="s">
        <v>129</v>
      </c>
      <c r="F131" s="6" t="s">
        <v>149</v>
      </c>
      <c r="G131" s="7"/>
      <c r="H131" s="8">
        <f t="shared" si="6"/>
        <v>0</v>
      </c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10"/>
      <c r="V131" s="9">
        <v>6000000</v>
      </c>
      <c r="W131" s="9">
        <v>6120000</v>
      </c>
      <c r="X131" s="9">
        <v>6242400</v>
      </c>
      <c r="Y131" s="9">
        <v>5000000</v>
      </c>
      <c r="Z131" s="11">
        <v>0</v>
      </c>
    </row>
    <row r="132" spans="1:26" s="12" customFormat="1">
      <c r="A132" s="6" t="s">
        <v>127</v>
      </c>
      <c r="B132" s="6" t="s">
        <v>128</v>
      </c>
      <c r="C132" s="6">
        <v>23020114</v>
      </c>
      <c r="D132" s="6" t="s">
        <v>32</v>
      </c>
      <c r="E132" s="6" t="s">
        <v>129</v>
      </c>
      <c r="F132" s="6" t="s">
        <v>150</v>
      </c>
      <c r="G132" s="7"/>
      <c r="H132" s="8">
        <f t="shared" si="6"/>
        <v>0</v>
      </c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10"/>
      <c r="V132" s="9">
        <v>0</v>
      </c>
      <c r="W132" s="9">
        <v>0</v>
      </c>
      <c r="X132" s="9">
        <v>0</v>
      </c>
      <c r="Y132" s="9">
        <v>50000000</v>
      </c>
      <c r="Z132" s="11">
        <v>0</v>
      </c>
    </row>
    <row r="133" spans="1:26" s="12" customFormat="1">
      <c r="A133" s="6" t="s">
        <v>127</v>
      </c>
      <c r="B133" s="6" t="s">
        <v>128</v>
      </c>
      <c r="C133" s="6">
        <v>23020115</v>
      </c>
      <c r="D133" s="6" t="s">
        <v>32</v>
      </c>
      <c r="E133" s="6" t="s">
        <v>129</v>
      </c>
      <c r="F133" s="6" t="s">
        <v>151</v>
      </c>
      <c r="G133" s="7"/>
      <c r="H133" s="8">
        <f t="shared" si="6"/>
        <v>0</v>
      </c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10"/>
      <c r="V133" s="9">
        <v>1000000</v>
      </c>
      <c r="W133" s="9">
        <v>1020000</v>
      </c>
      <c r="X133" s="9">
        <v>1040400</v>
      </c>
      <c r="Y133" s="9">
        <v>0</v>
      </c>
      <c r="Z133" s="11">
        <v>0</v>
      </c>
    </row>
    <row r="134" spans="1:26" s="12" customFormat="1">
      <c r="A134" s="6" t="s">
        <v>127</v>
      </c>
      <c r="B134" s="6" t="s">
        <v>128</v>
      </c>
      <c r="C134" s="6">
        <v>23020116</v>
      </c>
      <c r="D134" s="6" t="s">
        <v>32</v>
      </c>
      <c r="E134" s="6" t="s">
        <v>129</v>
      </c>
      <c r="F134" s="6" t="s">
        <v>152</v>
      </c>
      <c r="G134" s="7"/>
      <c r="H134" s="8">
        <f t="shared" si="6"/>
        <v>0</v>
      </c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10"/>
      <c r="V134" s="9">
        <v>0</v>
      </c>
      <c r="W134" s="9">
        <v>0</v>
      </c>
      <c r="X134" s="9">
        <v>0</v>
      </c>
      <c r="Y134" s="9">
        <v>0</v>
      </c>
      <c r="Z134" s="11">
        <v>0</v>
      </c>
    </row>
    <row r="135" spans="1:26" s="12" customFormat="1">
      <c r="A135" s="6" t="s">
        <v>127</v>
      </c>
      <c r="B135" s="6" t="s">
        <v>128</v>
      </c>
      <c r="C135" s="6">
        <v>23020117</v>
      </c>
      <c r="D135" s="6" t="s">
        <v>32</v>
      </c>
      <c r="E135" s="6" t="s">
        <v>129</v>
      </c>
      <c r="F135" s="6" t="s">
        <v>153</v>
      </c>
      <c r="G135" s="7"/>
      <c r="H135" s="8">
        <f t="shared" si="6"/>
        <v>0</v>
      </c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10"/>
      <c r="V135" s="9">
        <v>3000000</v>
      </c>
      <c r="W135" s="9">
        <v>3060000</v>
      </c>
      <c r="X135" s="9">
        <v>3121200</v>
      </c>
      <c r="Y135" s="9">
        <v>0</v>
      </c>
      <c r="Z135" s="11">
        <v>0</v>
      </c>
    </row>
    <row r="136" spans="1:26" s="12" customFormat="1">
      <c r="A136" s="6" t="s">
        <v>127</v>
      </c>
      <c r="B136" s="6" t="s">
        <v>128</v>
      </c>
      <c r="C136" s="6">
        <v>23020118</v>
      </c>
      <c r="D136" s="6" t="s">
        <v>32</v>
      </c>
      <c r="E136" s="6" t="s">
        <v>129</v>
      </c>
      <c r="F136" s="6" t="s">
        <v>154</v>
      </c>
      <c r="G136" s="7"/>
      <c r="H136" s="8">
        <f t="shared" si="6"/>
        <v>0</v>
      </c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10"/>
      <c r="V136" s="9">
        <v>3000000</v>
      </c>
      <c r="W136" s="9">
        <v>3060000</v>
      </c>
      <c r="X136" s="9">
        <v>3121200</v>
      </c>
      <c r="Y136" s="9">
        <v>0</v>
      </c>
      <c r="Z136" s="11">
        <v>0</v>
      </c>
    </row>
    <row r="137" spans="1:26" s="12" customFormat="1">
      <c r="A137" s="6" t="s">
        <v>127</v>
      </c>
      <c r="B137" s="6" t="s">
        <v>128</v>
      </c>
      <c r="C137" s="6">
        <v>23020119</v>
      </c>
      <c r="D137" s="6" t="s">
        <v>32</v>
      </c>
      <c r="E137" s="6" t="s">
        <v>129</v>
      </c>
      <c r="F137" s="6" t="s">
        <v>155</v>
      </c>
      <c r="G137" s="7"/>
      <c r="H137" s="8">
        <f t="shared" si="6"/>
        <v>58903000</v>
      </c>
      <c r="I137" s="9"/>
      <c r="J137" s="9"/>
      <c r="K137" s="9"/>
      <c r="L137" s="9"/>
      <c r="M137" s="9">
        <v>8000000</v>
      </c>
      <c r="N137" s="9"/>
      <c r="O137" s="9"/>
      <c r="P137" s="9"/>
      <c r="Q137" s="9"/>
      <c r="R137" s="9">
        <v>375000</v>
      </c>
      <c r="S137" s="9">
        <v>528000</v>
      </c>
      <c r="T137" s="9">
        <v>50000000</v>
      </c>
      <c r="U137" s="10"/>
      <c r="V137" s="9">
        <v>200000000</v>
      </c>
      <c r="W137" s="9">
        <v>204000000</v>
      </c>
      <c r="X137" s="9">
        <v>208080000</v>
      </c>
      <c r="Y137" s="9">
        <v>0</v>
      </c>
      <c r="Z137" s="11">
        <v>0</v>
      </c>
    </row>
    <row r="138" spans="1:26" s="12" customFormat="1">
      <c r="A138" s="6" t="s">
        <v>127</v>
      </c>
      <c r="B138" s="6" t="s">
        <v>128</v>
      </c>
      <c r="C138" s="6">
        <v>23020120</v>
      </c>
      <c r="D138" s="6" t="s">
        <v>32</v>
      </c>
      <c r="E138" s="6" t="s">
        <v>129</v>
      </c>
      <c r="F138" s="6" t="s">
        <v>156</v>
      </c>
      <c r="G138" s="7"/>
      <c r="H138" s="8">
        <f t="shared" si="6"/>
        <v>0</v>
      </c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10"/>
      <c r="V138" s="9">
        <v>100000000</v>
      </c>
      <c r="W138" s="9">
        <v>102000000</v>
      </c>
      <c r="X138" s="9">
        <v>104040000</v>
      </c>
      <c r="Y138" s="9">
        <v>0</v>
      </c>
      <c r="Z138" s="11">
        <v>0</v>
      </c>
    </row>
    <row r="139" spans="1:26" s="12" customFormat="1">
      <c r="A139" s="6" t="s">
        <v>127</v>
      </c>
      <c r="B139" s="6" t="s">
        <v>128</v>
      </c>
      <c r="C139" s="6">
        <v>23020121</v>
      </c>
      <c r="D139" s="6" t="s">
        <v>32</v>
      </c>
      <c r="E139" s="6" t="s">
        <v>129</v>
      </c>
      <c r="F139" s="6" t="s">
        <v>157</v>
      </c>
      <c r="G139" s="7"/>
      <c r="H139" s="8">
        <f t="shared" si="6"/>
        <v>5965000</v>
      </c>
      <c r="I139" s="9"/>
      <c r="J139" s="9"/>
      <c r="K139" s="9"/>
      <c r="L139" s="9"/>
      <c r="M139" s="9"/>
      <c r="N139" s="9"/>
      <c r="O139" s="9"/>
      <c r="P139" s="9"/>
      <c r="Q139" s="9"/>
      <c r="R139" s="9">
        <v>215000</v>
      </c>
      <c r="S139" s="9"/>
      <c r="T139" s="9">
        <v>5750000</v>
      </c>
      <c r="U139" s="10"/>
      <c r="V139" s="9">
        <v>700000000</v>
      </c>
      <c r="W139" s="9">
        <v>714000000</v>
      </c>
      <c r="X139" s="9">
        <v>728280000</v>
      </c>
      <c r="Y139" s="9">
        <v>0</v>
      </c>
      <c r="Z139" s="11">
        <v>0</v>
      </c>
    </row>
    <row r="140" spans="1:26" s="12" customFormat="1">
      <c r="A140" s="6" t="s">
        <v>127</v>
      </c>
      <c r="B140" s="6" t="s">
        <v>128</v>
      </c>
      <c r="C140" s="6">
        <v>23030101</v>
      </c>
      <c r="D140" s="6" t="s">
        <v>45</v>
      </c>
      <c r="E140" s="6" t="s">
        <v>129</v>
      </c>
      <c r="F140" s="6" t="s">
        <v>158</v>
      </c>
      <c r="G140" s="7"/>
      <c r="H140" s="8">
        <f t="shared" si="6"/>
        <v>200000</v>
      </c>
      <c r="I140" s="9"/>
      <c r="J140" s="9">
        <v>200000</v>
      </c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10"/>
      <c r="V140" s="9">
        <v>0</v>
      </c>
      <c r="W140" s="9">
        <v>0</v>
      </c>
      <c r="X140" s="9">
        <v>0</v>
      </c>
      <c r="Y140" s="9">
        <v>0</v>
      </c>
      <c r="Z140" s="11">
        <v>0</v>
      </c>
    </row>
    <row r="141" spans="1:26" s="12" customFormat="1">
      <c r="A141" s="6" t="s">
        <v>127</v>
      </c>
      <c r="B141" s="6" t="s">
        <v>128</v>
      </c>
      <c r="C141" s="6">
        <v>23030102</v>
      </c>
      <c r="D141" s="6" t="s">
        <v>45</v>
      </c>
      <c r="E141" s="6" t="s">
        <v>129</v>
      </c>
      <c r="F141" s="6" t="s">
        <v>159</v>
      </c>
      <c r="G141" s="7"/>
      <c r="H141" s="8">
        <f t="shared" si="6"/>
        <v>0</v>
      </c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10"/>
      <c r="V141" s="9">
        <v>2000000</v>
      </c>
      <c r="W141" s="9">
        <v>2040000</v>
      </c>
      <c r="X141" s="9">
        <v>2080800</v>
      </c>
      <c r="Y141" s="9">
        <v>0</v>
      </c>
      <c r="Z141" s="11">
        <v>0</v>
      </c>
    </row>
    <row r="142" spans="1:26" s="12" customFormat="1">
      <c r="A142" s="6" t="s">
        <v>127</v>
      </c>
      <c r="B142" s="6" t="s">
        <v>128</v>
      </c>
      <c r="C142" s="6">
        <v>23030103</v>
      </c>
      <c r="D142" s="6" t="s">
        <v>45</v>
      </c>
      <c r="E142" s="6" t="s">
        <v>129</v>
      </c>
      <c r="F142" s="6" t="s">
        <v>160</v>
      </c>
      <c r="G142" s="7"/>
      <c r="H142" s="8">
        <f t="shared" si="6"/>
        <v>0</v>
      </c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10"/>
      <c r="V142" s="9">
        <v>300000</v>
      </c>
      <c r="W142" s="9">
        <v>306000</v>
      </c>
      <c r="X142" s="9">
        <v>312120</v>
      </c>
      <c r="Y142" s="9">
        <v>300000</v>
      </c>
      <c r="Z142" s="11">
        <v>0</v>
      </c>
    </row>
    <row r="143" spans="1:26" s="12" customFormat="1">
      <c r="G143" s="14">
        <v>2</v>
      </c>
      <c r="H143" s="16">
        <f>SUM(H112:H142)</f>
        <v>98272715</v>
      </c>
      <c r="U143" s="10"/>
    </row>
    <row r="144" spans="1:26" s="12" customFormat="1">
      <c r="G144" s="14"/>
      <c r="H144" s="16"/>
      <c r="U144" s="10"/>
    </row>
    <row r="145" spans="1:26" s="12" customFormat="1">
      <c r="G145" s="14"/>
      <c r="H145" s="16"/>
      <c r="U145" s="10"/>
    </row>
    <row r="146" spans="1:26" s="12" customFormat="1">
      <c r="G146" s="14"/>
      <c r="H146" s="16"/>
      <c r="U146" s="10"/>
    </row>
    <row r="147" spans="1:26" s="12" customFormat="1">
      <c r="G147" s="14"/>
      <c r="H147" s="16"/>
      <c r="U147" s="10"/>
    </row>
    <row r="148" spans="1:26" s="12" customFormat="1">
      <c r="G148" s="14"/>
      <c r="U148" s="10"/>
    </row>
    <row r="149" spans="1:26" s="12" customFormat="1">
      <c r="A149" s="6" t="s">
        <v>161</v>
      </c>
      <c r="B149" s="6" t="s">
        <v>162</v>
      </c>
      <c r="C149" s="6">
        <v>23010101</v>
      </c>
      <c r="D149" s="6" t="s">
        <v>26</v>
      </c>
      <c r="E149" s="6" t="s">
        <v>163</v>
      </c>
      <c r="F149" s="6" t="s">
        <v>164</v>
      </c>
      <c r="G149" s="7"/>
      <c r="H149" s="8">
        <f t="shared" ref="H149:H161" si="7">SUM(I149:T149)</f>
        <v>0</v>
      </c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10"/>
      <c r="V149" s="9">
        <v>0</v>
      </c>
      <c r="W149" s="9">
        <v>0</v>
      </c>
      <c r="X149" s="9">
        <v>0</v>
      </c>
      <c r="Y149" s="9">
        <v>10000000</v>
      </c>
      <c r="Z149" s="11">
        <v>0</v>
      </c>
    </row>
    <row r="150" spans="1:26" s="12" customFormat="1">
      <c r="A150" s="6" t="s">
        <v>161</v>
      </c>
      <c r="B150" s="6" t="s">
        <v>162</v>
      </c>
      <c r="C150" s="6">
        <v>23010102</v>
      </c>
      <c r="D150" s="6" t="s">
        <v>26</v>
      </c>
      <c r="E150" s="6" t="s">
        <v>163</v>
      </c>
      <c r="F150" s="6" t="s">
        <v>165</v>
      </c>
      <c r="G150" s="7"/>
      <c r="H150" s="8">
        <f t="shared" si="7"/>
        <v>0</v>
      </c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10"/>
      <c r="V150" s="9">
        <v>0</v>
      </c>
      <c r="W150" s="9">
        <v>0</v>
      </c>
      <c r="X150" s="9">
        <v>0</v>
      </c>
      <c r="Y150" s="9">
        <v>0</v>
      </c>
      <c r="Z150" s="11">
        <v>0</v>
      </c>
    </row>
    <row r="151" spans="1:26" s="12" customFormat="1">
      <c r="A151" s="6" t="s">
        <v>161</v>
      </c>
      <c r="B151" s="6" t="s">
        <v>162</v>
      </c>
      <c r="C151" s="6">
        <v>23010103</v>
      </c>
      <c r="D151" s="6" t="s">
        <v>26</v>
      </c>
      <c r="E151" s="6" t="s">
        <v>163</v>
      </c>
      <c r="F151" s="6" t="s">
        <v>166</v>
      </c>
      <c r="G151" s="7"/>
      <c r="H151" s="8">
        <f t="shared" si="7"/>
        <v>0</v>
      </c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10"/>
      <c r="V151" s="9">
        <v>0</v>
      </c>
      <c r="W151" s="9">
        <v>0</v>
      </c>
      <c r="X151" s="9">
        <v>0</v>
      </c>
      <c r="Y151" s="9">
        <v>0</v>
      </c>
      <c r="Z151" s="11">
        <v>0</v>
      </c>
    </row>
    <row r="152" spans="1:26" s="12" customFormat="1">
      <c r="A152" s="6" t="s">
        <v>161</v>
      </c>
      <c r="B152" s="6" t="s">
        <v>162</v>
      </c>
      <c r="C152" s="6"/>
      <c r="D152" s="6" t="s">
        <v>26</v>
      </c>
      <c r="E152" s="6" t="s">
        <v>163</v>
      </c>
      <c r="F152" s="6" t="s">
        <v>167</v>
      </c>
      <c r="G152" s="7"/>
      <c r="H152" s="8">
        <f t="shared" si="7"/>
        <v>7391260</v>
      </c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>
        <v>7391260</v>
      </c>
      <c r="U152" s="10"/>
      <c r="V152" s="9"/>
      <c r="W152" s="9"/>
      <c r="X152" s="9"/>
      <c r="Y152" s="9"/>
      <c r="Z152" s="11"/>
    </row>
    <row r="153" spans="1:26" s="12" customFormat="1">
      <c r="A153" s="6" t="s">
        <v>161</v>
      </c>
      <c r="B153" s="6" t="s">
        <v>162</v>
      </c>
      <c r="C153" s="6"/>
      <c r="D153" s="6" t="s">
        <v>26</v>
      </c>
      <c r="E153" s="6" t="s">
        <v>163</v>
      </c>
      <c r="F153" s="6" t="s">
        <v>168</v>
      </c>
      <c r="G153" s="7"/>
      <c r="H153" s="8">
        <f t="shared" si="7"/>
        <v>616850</v>
      </c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>
        <v>616850</v>
      </c>
      <c r="U153" s="10"/>
      <c r="V153" s="9"/>
      <c r="W153" s="9"/>
      <c r="X153" s="9"/>
      <c r="Y153" s="9"/>
      <c r="Z153" s="11"/>
    </row>
    <row r="154" spans="1:26" s="12" customFormat="1">
      <c r="A154" s="6" t="s">
        <v>161</v>
      </c>
      <c r="B154" s="6" t="s">
        <v>162</v>
      </c>
      <c r="C154" s="6"/>
      <c r="D154" s="6" t="s">
        <v>26</v>
      </c>
      <c r="E154" s="6" t="s">
        <v>163</v>
      </c>
      <c r="F154" s="6" t="s">
        <v>169</v>
      </c>
      <c r="G154" s="7"/>
      <c r="H154" s="8">
        <f t="shared" si="7"/>
        <v>525000</v>
      </c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>
        <v>525000</v>
      </c>
      <c r="U154" s="10"/>
      <c r="V154" s="9"/>
      <c r="W154" s="9"/>
      <c r="X154" s="9"/>
      <c r="Y154" s="9"/>
      <c r="Z154" s="11"/>
    </row>
    <row r="155" spans="1:26" s="12" customFormat="1">
      <c r="A155" s="6" t="s">
        <v>161</v>
      </c>
      <c r="B155" s="6" t="s">
        <v>162</v>
      </c>
      <c r="C155" s="6">
        <v>23020101</v>
      </c>
      <c r="D155" s="6" t="s">
        <v>32</v>
      </c>
      <c r="E155" s="6" t="s">
        <v>163</v>
      </c>
      <c r="F155" s="6" t="s">
        <v>170</v>
      </c>
      <c r="G155" s="7"/>
      <c r="H155" s="8">
        <f t="shared" si="7"/>
        <v>0</v>
      </c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10"/>
      <c r="V155" s="9">
        <v>0</v>
      </c>
      <c r="W155" s="9">
        <v>0</v>
      </c>
      <c r="X155" s="9">
        <v>0</v>
      </c>
      <c r="Y155" s="9">
        <v>0</v>
      </c>
      <c r="Z155" s="11">
        <v>0</v>
      </c>
    </row>
    <row r="156" spans="1:26" s="12" customFormat="1">
      <c r="A156" s="6" t="s">
        <v>161</v>
      </c>
      <c r="B156" s="6" t="s">
        <v>162</v>
      </c>
      <c r="C156" s="6">
        <v>23020102</v>
      </c>
      <c r="D156" s="6" t="s">
        <v>32</v>
      </c>
      <c r="E156" s="6" t="s">
        <v>163</v>
      </c>
      <c r="F156" s="6" t="s">
        <v>171</v>
      </c>
      <c r="G156" s="7"/>
      <c r="H156" s="8">
        <f t="shared" si="7"/>
        <v>0</v>
      </c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10"/>
      <c r="V156" s="9">
        <v>0</v>
      </c>
      <c r="W156" s="9">
        <v>0</v>
      </c>
      <c r="X156" s="9">
        <v>0</v>
      </c>
      <c r="Y156" s="9">
        <v>0</v>
      </c>
      <c r="Z156" s="11">
        <v>0</v>
      </c>
    </row>
    <row r="157" spans="1:26" s="12" customFormat="1">
      <c r="A157" s="6" t="s">
        <v>161</v>
      </c>
      <c r="B157" s="6" t="s">
        <v>162</v>
      </c>
      <c r="C157" s="6">
        <v>23020103</v>
      </c>
      <c r="D157" s="6" t="s">
        <v>32</v>
      </c>
      <c r="E157" s="6" t="s">
        <v>163</v>
      </c>
      <c r="F157" s="6" t="s">
        <v>172</v>
      </c>
      <c r="G157" s="7"/>
      <c r="H157" s="8">
        <f t="shared" si="7"/>
        <v>0</v>
      </c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10"/>
      <c r="V157" s="9">
        <v>0</v>
      </c>
      <c r="W157" s="9">
        <v>0</v>
      </c>
      <c r="X157" s="9">
        <v>0</v>
      </c>
      <c r="Y157" s="9">
        <v>10000000</v>
      </c>
      <c r="Z157" s="11">
        <v>0</v>
      </c>
    </row>
    <row r="158" spans="1:26" s="12" customFormat="1">
      <c r="A158" s="6" t="s">
        <v>161</v>
      </c>
      <c r="B158" s="6" t="s">
        <v>162</v>
      </c>
      <c r="C158" s="6">
        <v>23020104</v>
      </c>
      <c r="D158" s="6" t="s">
        <v>32</v>
      </c>
      <c r="E158" s="6" t="s">
        <v>163</v>
      </c>
      <c r="F158" s="6" t="s">
        <v>173</v>
      </c>
      <c r="G158" s="7"/>
      <c r="H158" s="8">
        <f t="shared" si="7"/>
        <v>0</v>
      </c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10"/>
      <c r="V158" s="9">
        <v>0</v>
      </c>
      <c r="W158" s="9">
        <v>0</v>
      </c>
      <c r="X158" s="9">
        <v>0</v>
      </c>
      <c r="Y158" s="9">
        <v>0</v>
      </c>
      <c r="Z158" s="11">
        <v>0</v>
      </c>
    </row>
    <row r="159" spans="1:26" s="12" customFormat="1">
      <c r="A159" s="6" t="s">
        <v>161</v>
      </c>
      <c r="B159" s="6" t="s">
        <v>162</v>
      </c>
      <c r="C159" s="6">
        <v>23020105</v>
      </c>
      <c r="D159" s="6" t="s">
        <v>32</v>
      </c>
      <c r="E159" s="6" t="s">
        <v>163</v>
      </c>
      <c r="F159" s="6" t="s">
        <v>174</v>
      </c>
      <c r="G159" s="7"/>
      <c r="H159" s="8">
        <f t="shared" si="7"/>
        <v>0</v>
      </c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10"/>
      <c r="V159" s="9">
        <v>0</v>
      </c>
      <c r="W159" s="9">
        <v>0</v>
      </c>
      <c r="X159" s="9">
        <v>0</v>
      </c>
      <c r="Y159" s="9">
        <v>0</v>
      </c>
      <c r="Z159" s="11">
        <v>0</v>
      </c>
    </row>
    <row r="160" spans="1:26" s="12" customFormat="1">
      <c r="A160" s="6" t="s">
        <v>161</v>
      </c>
      <c r="B160" s="6" t="s">
        <v>162</v>
      </c>
      <c r="C160" s="6">
        <v>23020106</v>
      </c>
      <c r="D160" s="6" t="s">
        <v>32</v>
      </c>
      <c r="E160" s="6" t="s">
        <v>163</v>
      </c>
      <c r="F160" s="6" t="s">
        <v>175</v>
      </c>
      <c r="G160" s="7"/>
      <c r="H160" s="8">
        <f t="shared" si="7"/>
        <v>0</v>
      </c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10"/>
      <c r="V160" s="9">
        <v>0</v>
      </c>
      <c r="W160" s="9">
        <v>0</v>
      </c>
      <c r="X160" s="9">
        <v>0</v>
      </c>
      <c r="Y160" s="9">
        <v>0</v>
      </c>
      <c r="Z160" s="11">
        <v>0</v>
      </c>
    </row>
    <row r="161" spans="1:26" s="12" customFormat="1">
      <c r="A161" s="6" t="s">
        <v>161</v>
      </c>
      <c r="B161" s="6" t="s">
        <v>162</v>
      </c>
      <c r="C161" s="6">
        <v>23030101</v>
      </c>
      <c r="D161" s="6" t="s">
        <v>45</v>
      </c>
      <c r="E161" s="6" t="s">
        <v>163</v>
      </c>
      <c r="F161" s="6" t="s">
        <v>176</v>
      </c>
      <c r="G161" s="7"/>
      <c r="H161" s="8">
        <f t="shared" si="7"/>
        <v>0</v>
      </c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10"/>
      <c r="V161" s="9">
        <v>0</v>
      </c>
      <c r="W161" s="9">
        <v>0</v>
      </c>
      <c r="X161" s="9">
        <v>0</v>
      </c>
      <c r="Y161" s="9">
        <v>0</v>
      </c>
      <c r="Z161" s="11"/>
    </row>
    <row r="162" spans="1:26" s="12" customFormat="1">
      <c r="G162" s="14">
        <v>2</v>
      </c>
      <c r="H162" s="16">
        <f>SUM(H149:H161)</f>
        <v>8533110</v>
      </c>
      <c r="U162" s="10"/>
    </row>
    <row r="163" spans="1:26" s="12" customFormat="1">
      <c r="G163" s="14"/>
      <c r="U163" s="10"/>
    </row>
    <row r="164" spans="1:26" s="12" customFormat="1">
      <c r="G164" s="14"/>
      <c r="U164" s="10"/>
    </row>
    <row r="165" spans="1:26" s="12" customFormat="1">
      <c r="G165" s="14"/>
      <c r="U165" s="10"/>
    </row>
    <row r="166" spans="1:26" s="21" customFormat="1" ht="12.75">
      <c r="A166" s="17" t="s">
        <v>0</v>
      </c>
      <c r="B166" s="17" t="s">
        <v>1</v>
      </c>
      <c r="C166" s="17" t="s">
        <v>2</v>
      </c>
      <c r="D166" s="17" t="s">
        <v>3</v>
      </c>
      <c r="E166" s="17" t="s">
        <v>4</v>
      </c>
      <c r="F166" s="17" t="s">
        <v>5</v>
      </c>
      <c r="G166" s="18"/>
      <c r="H166" s="19" t="s">
        <v>6</v>
      </c>
      <c r="I166" s="20" t="s">
        <v>7</v>
      </c>
      <c r="J166" s="20" t="s">
        <v>8</v>
      </c>
      <c r="K166" s="20" t="s">
        <v>9</v>
      </c>
      <c r="L166" s="20" t="s">
        <v>10</v>
      </c>
      <c r="M166" s="20" t="s">
        <v>11</v>
      </c>
      <c r="N166" s="20" t="s">
        <v>12</v>
      </c>
      <c r="O166" s="20" t="s">
        <v>13</v>
      </c>
      <c r="P166" s="20" t="s">
        <v>14</v>
      </c>
      <c r="Q166" s="20" t="s">
        <v>15</v>
      </c>
      <c r="R166" s="20" t="s">
        <v>16</v>
      </c>
      <c r="S166" s="20" t="s">
        <v>17</v>
      </c>
      <c r="T166" s="20" t="s">
        <v>18</v>
      </c>
      <c r="V166" s="20" t="s">
        <v>19</v>
      </c>
      <c r="W166" s="20" t="s">
        <v>20</v>
      </c>
      <c r="X166" s="20" t="s">
        <v>21</v>
      </c>
      <c r="Y166" s="20" t="s">
        <v>22</v>
      </c>
      <c r="Z166" s="20" t="s">
        <v>23</v>
      </c>
    </row>
    <row r="167" spans="1:26" s="12" customFormat="1">
      <c r="A167" s="6" t="s">
        <v>177</v>
      </c>
      <c r="B167" s="6" t="s">
        <v>178</v>
      </c>
      <c r="C167" s="6">
        <v>23010101</v>
      </c>
      <c r="D167" s="6" t="s">
        <v>26</v>
      </c>
      <c r="E167" s="6" t="s">
        <v>179</v>
      </c>
      <c r="F167" s="6" t="s">
        <v>180</v>
      </c>
      <c r="G167" s="7"/>
      <c r="H167" s="8">
        <f t="shared" ref="H167:H191" si="8">SUM(I167:T167)</f>
        <v>0</v>
      </c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10"/>
      <c r="V167" s="9">
        <v>14000000</v>
      </c>
      <c r="W167" s="9">
        <v>14280000</v>
      </c>
      <c r="X167" s="9">
        <v>14565600</v>
      </c>
      <c r="Y167" s="9">
        <v>10000000</v>
      </c>
      <c r="Z167" s="11">
        <v>0</v>
      </c>
    </row>
    <row r="168" spans="1:26" s="12" customFormat="1">
      <c r="A168" s="6" t="s">
        <v>177</v>
      </c>
      <c r="B168" s="6" t="s">
        <v>178</v>
      </c>
      <c r="C168" s="6">
        <v>23010102</v>
      </c>
      <c r="D168" s="6" t="s">
        <v>26</v>
      </c>
      <c r="E168" s="6" t="s">
        <v>179</v>
      </c>
      <c r="F168" s="6" t="s">
        <v>181</v>
      </c>
      <c r="G168" s="7"/>
      <c r="H168" s="8">
        <f t="shared" si="8"/>
        <v>0</v>
      </c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10"/>
      <c r="V168" s="9">
        <v>0</v>
      </c>
      <c r="W168" s="9">
        <v>0</v>
      </c>
      <c r="X168" s="9">
        <v>0</v>
      </c>
      <c r="Y168" s="9">
        <v>5000000</v>
      </c>
      <c r="Z168" s="11">
        <v>0</v>
      </c>
    </row>
    <row r="169" spans="1:26" s="12" customFormat="1">
      <c r="A169" s="6" t="s">
        <v>177</v>
      </c>
      <c r="B169" s="6" t="s">
        <v>178</v>
      </c>
      <c r="C169" s="6">
        <v>23010103</v>
      </c>
      <c r="D169" s="6" t="s">
        <v>26</v>
      </c>
      <c r="E169" s="6" t="s">
        <v>179</v>
      </c>
      <c r="F169" s="6" t="s">
        <v>182</v>
      </c>
      <c r="G169" s="7"/>
      <c r="H169" s="8">
        <f t="shared" si="8"/>
        <v>0</v>
      </c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10"/>
      <c r="V169" s="9">
        <v>0</v>
      </c>
      <c r="W169" s="9">
        <v>0</v>
      </c>
      <c r="X169" s="9">
        <v>0</v>
      </c>
      <c r="Y169" s="9">
        <v>200000</v>
      </c>
      <c r="Z169" s="11">
        <v>0</v>
      </c>
    </row>
    <row r="170" spans="1:26" s="12" customFormat="1">
      <c r="A170" s="6" t="s">
        <v>177</v>
      </c>
      <c r="B170" s="6" t="s">
        <v>178</v>
      </c>
      <c r="C170" s="6">
        <v>23010104</v>
      </c>
      <c r="D170" s="6" t="s">
        <v>26</v>
      </c>
      <c r="E170" s="6" t="s">
        <v>179</v>
      </c>
      <c r="F170" s="6" t="s">
        <v>183</v>
      </c>
      <c r="G170" s="7"/>
      <c r="H170" s="8">
        <f t="shared" si="8"/>
        <v>0</v>
      </c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10"/>
      <c r="V170" s="9">
        <v>0</v>
      </c>
      <c r="W170" s="9">
        <v>0</v>
      </c>
      <c r="X170" s="9">
        <v>0</v>
      </c>
      <c r="Y170" s="9">
        <v>400000</v>
      </c>
      <c r="Z170" s="11">
        <v>0</v>
      </c>
    </row>
    <row r="171" spans="1:26" s="12" customFormat="1">
      <c r="A171" s="6" t="s">
        <v>177</v>
      </c>
      <c r="B171" s="6" t="s">
        <v>178</v>
      </c>
      <c r="C171" s="6">
        <v>23010105</v>
      </c>
      <c r="D171" s="6" t="s">
        <v>26</v>
      </c>
      <c r="E171" s="6" t="s">
        <v>179</v>
      </c>
      <c r="F171" s="6" t="s">
        <v>184</v>
      </c>
      <c r="G171" s="7"/>
      <c r="H171" s="8">
        <f t="shared" si="8"/>
        <v>0</v>
      </c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10"/>
      <c r="V171" s="9">
        <v>0</v>
      </c>
      <c r="W171" s="9">
        <v>0</v>
      </c>
      <c r="X171" s="9">
        <v>0</v>
      </c>
      <c r="Y171" s="9">
        <v>6000000</v>
      </c>
      <c r="Z171" s="11">
        <v>0</v>
      </c>
    </row>
    <row r="172" spans="1:26" s="12" customFormat="1">
      <c r="A172" s="6" t="s">
        <v>177</v>
      </c>
      <c r="B172" s="6" t="s">
        <v>178</v>
      </c>
      <c r="C172" s="6">
        <v>23010106</v>
      </c>
      <c r="D172" s="6" t="s">
        <v>26</v>
      </c>
      <c r="E172" s="6" t="s">
        <v>179</v>
      </c>
      <c r="F172" s="6" t="s">
        <v>185</v>
      </c>
      <c r="G172" s="7"/>
      <c r="H172" s="8">
        <f t="shared" si="8"/>
        <v>0</v>
      </c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10"/>
      <c r="V172" s="9">
        <v>0</v>
      </c>
      <c r="W172" s="9">
        <v>0</v>
      </c>
      <c r="X172" s="9">
        <v>0</v>
      </c>
      <c r="Y172" s="9">
        <v>5000000</v>
      </c>
      <c r="Z172" s="11">
        <v>0</v>
      </c>
    </row>
    <row r="173" spans="1:26" s="12" customFormat="1">
      <c r="A173" s="6" t="s">
        <v>177</v>
      </c>
      <c r="B173" s="6" t="s">
        <v>178</v>
      </c>
      <c r="C173" s="6">
        <v>23010107</v>
      </c>
      <c r="D173" s="6" t="s">
        <v>26</v>
      </c>
      <c r="E173" s="6" t="s">
        <v>179</v>
      </c>
      <c r="F173" s="6" t="s">
        <v>186</v>
      </c>
      <c r="G173" s="7"/>
      <c r="H173" s="8">
        <f t="shared" si="8"/>
        <v>0</v>
      </c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10"/>
      <c r="V173" s="9">
        <v>10000000</v>
      </c>
      <c r="W173" s="9">
        <v>10200000</v>
      </c>
      <c r="X173" s="9">
        <v>10404000</v>
      </c>
      <c r="Y173" s="9">
        <v>0</v>
      </c>
      <c r="Z173" s="11">
        <v>0</v>
      </c>
    </row>
    <row r="174" spans="1:26" s="12" customFormat="1">
      <c r="A174" s="6" t="s">
        <v>177</v>
      </c>
      <c r="B174" s="6" t="s">
        <v>178</v>
      </c>
      <c r="C174" s="6">
        <v>23020101</v>
      </c>
      <c r="D174" s="6" t="s">
        <v>32</v>
      </c>
      <c r="E174" s="6" t="s">
        <v>179</v>
      </c>
      <c r="F174" s="6" t="s">
        <v>187</v>
      </c>
      <c r="G174" s="7"/>
      <c r="H174" s="8">
        <f t="shared" si="8"/>
        <v>0</v>
      </c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10"/>
      <c r="V174" s="9">
        <v>0</v>
      </c>
      <c r="W174" s="9">
        <v>0</v>
      </c>
      <c r="X174" s="9">
        <v>0</v>
      </c>
      <c r="Y174" s="9">
        <v>60000000</v>
      </c>
      <c r="Z174" s="11">
        <v>0</v>
      </c>
    </row>
    <row r="175" spans="1:26" s="12" customFormat="1">
      <c r="A175" s="6" t="s">
        <v>177</v>
      </c>
      <c r="B175" s="6" t="s">
        <v>178</v>
      </c>
      <c r="C175" s="6">
        <v>23020102</v>
      </c>
      <c r="D175" s="6" t="s">
        <v>32</v>
      </c>
      <c r="E175" s="6" t="s">
        <v>179</v>
      </c>
      <c r="F175" s="6" t="s">
        <v>188</v>
      </c>
      <c r="G175" s="7"/>
      <c r="H175" s="8">
        <f t="shared" si="8"/>
        <v>0</v>
      </c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10"/>
      <c r="V175" s="9">
        <v>0</v>
      </c>
      <c r="W175" s="9">
        <v>0</v>
      </c>
      <c r="X175" s="9">
        <v>0</v>
      </c>
      <c r="Y175" s="9">
        <v>10000000</v>
      </c>
      <c r="Z175" s="11">
        <v>0</v>
      </c>
    </row>
    <row r="176" spans="1:26" s="12" customFormat="1">
      <c r="A176" s="6" t="s">
        <v>177</v>
      </c>
      <c r="B176" s="6" t="s">
        <v>178</v>
      </c>
      <c r="C176" s="6">
        <v>23030101</v>
      </c>
      <c r="D176" s="6" t="s">
        <v>45</v>
      </c>
      <c r="E176" s="6" t="s">
        <v>179</v>
      </c>
      <c r="F176" s="6" t="s">
        <v>189</v>
      </c>
      <c r="G176" s="7"/>
      <c r="H176" s="8">
        <f t="shared" si="8"/>
        <v>0</v>
      </c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10"/>
      <c r="V176" s="9">
        <v>0</v>
      </c>
      <c r="W176" s="9">
        <v>0</v>
      </c>
      <c r="X176" s="9">
        <v>0</v>
      </c>
      <c r="Y176" s="9">
        <v>5000000</v>
      </c>
      <c r="Z176" s="11">
        <v>0</v>
      </c>
    </row>
    <row r="177" spans="1:26" s="12" customFormat="1">
      <c r="A177" s="6" t="s">
        <v>177</v>
      </c>
      <c r="B177" s="6" t="s">
        <v>178</v>
      </c>
      <c r="C177" s="6">
        <v>23030102</v>
      </c>
      <c r="D177" s="6" t="s">
        <v>45</v>
      </c>
      <c r="E177" s="6" t="s">
        <v>179</v>
      </c>
      <c r="F177" s="6" t="s">
        <v>190</v>
      </c>
      <c r="G177" s="7"/>
      <c r="H177" s="8">
        <f t="shared" si="8"/>
        <v>5371000</v>
      </c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>
        <v>3300000</v>
      </c>
      <c r="T177" s="9">
        <v>2071000</v>
      </c>
      <c r="U177" s="10"/>
      <c r="V177" s="9">
        <v>15000000</v>
      </c>
      <c r="W177" s="9">
        <v>15300000</v>
      </c>
      <c r="X177" s="9">
        <v>15606000</v>
      </c>
      <c r="Y177" s="9">
        <v>15000000</v>
      </c>
      <c r="Z177" s="11">
        <v>0</v>
      </c>
    </row>
    <row r="178" spans="1:26" s="12" customFormat="1">
      <c r="A178" s="6" t="s">
        <v>177</v>
      </c>
      <c r="B178" s="6" t="s">
        <v>178</v>
      </c>
      <c r="C178" s="6">
        <v>22040101</v>
      </c>
      <c r="D178" s="6" t="s">
        <v>191</v>
      </c>
      <c r="E178" s="6" t="s">
        <v>179</v>
      </c>
      <c r="F178" s="6" t="s">
        <v>192</v>
      </c>
      <c r="G178" s="7"/>
      <c r="H178" s="8">
        <f t="shared" si="8"/>
        <v>0</v>
      </c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10"/>
      <c r="V178" s="9">
        <v>63000000</v>
      </c>
      <c r="W178" s="9">
        <v>64260000</v>
      </c>
      <c r="X178" s="9">
        <v>65545200</v>
      </c>
      <c r="Y178" s="9">
        <v>0</v>
      </c>
      <c r="Z178" s="11">
        <v>0</v>
      </c>
    </row>
    <row r="179" spans="1:26" s="12" customFormat="1">
      <c r="A179" s="6" t="s">
        <v>177</v>
      </c>
      <c r="B179" s="6" t="s">
        <v>178</v>
      </c>
      <c r="C179" s="6">
        <v>22040102</v>
      </c>
      <c r="D179" s="6" t="s">
        <v>191</v>
      </c>
      <c r="E179" s="6" t="s">
        <v>179</v>
      </c>
      <c r="F179" s="6" t="s">
        <v>193</v>
      </c>
      <c r="G179" s="7"/>
      <c r="H179" s="8">
        <f t="shared" si="8"/>
        <v>0</v>
      </c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10"/>
      <c r="V179" s="9">
        <v>100000000</v>
      </c>
      <c r="W179" s="9">
        <v>102000000</v>
      </c>
      <c r="X179" s="9">
        <v>104040000</v>
      </c>
      <c r="Y179" s="9">
        <v>0</v>
      </c>
      <c r="Z179" s="11">
        <v>0</v>
      </c>
    </row>
    <row r="180" spans="1:26" s="12" customFormat="1">
      <c r="A180" s="6" t="s">
        <v>177</v>
      </c>
      <c r="B180" s="6" t="s">
        <v>178</v>
      </c>
      <c r="C180" s="6">
        <v>22040103</v>
      </c>
      <c r="D180" s="6" t="s">
        <v>191</v>
      </c>
      <c r="E180" s="6" t="s">
        <v>179</v>
      </c>
      <c r="F180" s="6" t="s">
        <v>194</v>
      </c>
      <c r="G180" s="7"/>
      <c r="H180" s="8">
        <f t="shared" si="8"/>
        <v>0</v>
      </c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10"/>
      <c r="V180" s="9">
        <v>6000000</v>
      </c>
      <c r="W180" s="9">
        <v>6120000</v>
      </c>
      <c r="X180" s="9">
        <v>6242400</v>
      </c>
      <c r="Y180" s="9">
        <v>0</v>
      </c>
      <c r="Z180" s="11">
        <v>0</v>
      </c>
    </row>
    <row r="181" spans="1:26" s="12" customFormat="1">
      <c r="A181" s="6" t="s">
        <v>177</v>
      </c>
      <c r="B181" s="6" t="s">
        <v>178</v>
      </c>
      <c r="C181" s="6">
        <v>22040104</v>
      </c>
      <c r="D181" s="6" t="s">
        <v>191</v>
      </c>
      <c r="E181" s="6" t="s">
        <v>179</v>
      </c>
      <c r="F181" s="6" t="s">
        <v>195</v>
      </c>
      <c r="G181" s="7"/>
      <c r="H181" s="8">
        <f t="shared" si="8"/>
        <v>0</v>
      </c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10"/>
      <c r="V181" s="9"/>
      <c r="W181" s="9"/>
      <c r="X181" s="9"/>
      <c r="Y181" s="9"/>
      <c r="Z181" s="11"/>
    </row>
    <row r="182" spans="1:26" s="12" customFormat="1">
      <c r="A182" s="6" t="s">
        <v>177</v>
      </c>
      <c r="B182" s="6" t="s">
        <v>178</v>
      </c>
      <c r="C182" s="6"/>
      <c r="D182" s="6" t="s">
        <v>191</v>
      </c>
      <c r="E182" s="6" t="s">
        <v>179</v>
      </c>
      <c r="F182" s="6" t="s">
        <v>196</v>
      </c>
      <c r="G182" s="7"/>
      <c r="H182" s="8">
        <f t="shared" si="8"/>
        <v>0</v>
      </c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10"/>
      <c r="V182" s="9">
        <v>10000000</v>
      </c>
      <c r="W182" s="9">
        <v>10200000</v>
      </c>
      <c r="X182" s="9">
        <v>10404000</v>
      </c>
      <c r="Y182" s="9">
        <v>0</v>
      </c>
      <c r="Z182" s="11">
        <v>0</v>
      </c>
    </row>
    <row r="183" spans="1:26" s="12" customFormat="1">
      <c r="A183" s="6" t="s">
        <v>177</v>
      </c>
      <c r="B183" s="6" t="s">
        <v>178</v>
      </c>
      <c r="C183" s="6">
        <v>22040105</v>
      </c>
      <c r="D183" s="6" t="s">
        <v>191</v>
      </c>
      <c r="E183" s="6" t="s">
        <v>179</v>
      </c>
      <c r="F183" s="6" t="s">
        <v>197</v>
      </c>
      <c r="G183" s="7"/>
      <c r="H183" s="8">
        <f t="shared" si="8"/>
        <v>0</v>
      </c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10"/>
      <c r="V183" s="9">
        <v>0</v>
      </c>
      <c r="W183" s="9">
        <v>0</v>
      </c>
      <c r="X183" s="9">
        <v>0</v>
      </c>
      <c r="Y183" s="9">
        <v>0</v>
      </c>
      <c r="Z183" s="11">
        <v>0</v>
      </c>
    </row>
    <row r="184" spans="1:26" s="12" customFormat="1">
      <c r="A184" s="6" t="s">
        <v>177</v>
      </c>
      <c r="B184" s="6" t="s">
        <v>178</v>
      </c>
      <c r="C184" s="6">
        <v>22040106</v>
      </c>
      <c r="D184" s="6" t="s">
        <v>191</v>
      </c>
      <c r="E184" s="6" t="s">
        <v>179</v>
      </c>
      <c r="F184" s="6" t="s">
        <v>198</v>
      </c>
      <c r="G184" s="7"/>
      <c r="H184" s="8">
        <f t="shared" si="8"/>
        <v>0</v>
      </c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10"/>
      <c r="V184" s="9">
        <v>1000000000</v>
      </c>
      <c r="W184" s="9">
        <v>1020000000</v>
      </c>
      <c r="X184" s="9">
        <v>1040400000</v>
      </c>
      <c r="Y184" s="9">
        <v>0</v>
      </c>
      <c r="Z184" s="11">
        <v>0</v>
      </c>
    </row>
    <row r="185" spans="1:26" s="12" customFormat="1">
      <c r="A185" s="6" t="s">
        <v>177</v>
      </c>
      <c r="B185" s="6" t="s">
        <v>178</v>
      </c>
      <c r="C185" s="6">
        <v>22040107</v>
      </c>
      <c r="D185" s="6" t="s">
        <v>191</v>
      </c>
      <c r="E185" s="6" t="s">
        <v>179</v>
      </c>
      <c r="F185" s="6" t="s">
        <v>199</v>
      </c>
      <c r="G185" s="7"/>
      <c r="H185" s="8">
        <f t="shared" si="8"/>
        <v>0</v>
      </c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10"/>
      <c r="V185" s="9">
        <v>100000000</v>
      </c>
      <c r="W185" s="9">
        <v>102000000</v>
      </c>
      <c r="X185" s="9">
        <v>104040000</v>
      </c>
      <c r="Y185" s="9">
        <v>0</v>
      </c>
      <c r="Z185" s="11">
        <v>0</v>
      </c>
    </row>
    <row r="186" spans="1:26" s="12" customFormat="1">
      <c r="A186" s="6" t="s">
        <v>177</v>
      </c>
      <c r="B186" s="6" t="s">
        <v>178</v>
      </c>
      <c r="C186" s="6">
        <v>22040108</v>
      </c>
      <c r="D186" s="6" t="s">
        <v>191</v>
      </c>
      <c r="E186" s="6" t="s">
        <v>179</v>
      </c>
      <c r="F186" s="6" t="s">
        <v>200</v>
      </c>
      <c r="G186" s="7"/>
      <c r="H186" s="8">
        <f t="shared" si="8"/>
        <v>0</v>
      </c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10"/>
      <c r="V186" s="9">
        <v>361000000</v>
      </c>
      <c r="W186" s="9">
        <v>368220000</v>
      </c>
      <c r="X186" s="9">
        <v>375584400</v>
      </c>
      <c r="Y186" s="9">
        <v>0</v>
      </c>
      <c r="Z186" s="11">
        <v>0</v>
      </c>
    </row>
    <row r="187" spans="1:26" s="12" customFormat="1">
      <c r="A187" s="6" t="s">
        <v>177</v>
      </c>
      <c r="B187" s="6" t="s">
        <v>178</v>
      </c>
      <c r="C187" s="6">
        <v>22040109</v>
      </c>
      <c r="D187" s="6" t="s">
        <v>191</v>
      </c>
      <c r="E187" s="6" t="s">
        <v>179</v>
      </c>
      <c r="F187" s="6" t="s">
        <v>201</v>
      </c>
      <c r="G187" s="7"/>
      <c r="H187" s="8">
        <f t="shared" si="8"/>
        <v>0</v>
      </c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10"/>
      <c r="V187" s="9">
        <v>150000000</v>
      </c>
      <c r="W187" s="9">
        <v>153000000</v>
      </c>
      <c r="X187" s="9">
        <v>156060000</v>
      </c>
      <c r="Y187" s="9">
        <v>0</v>
      </c>
      <c r="Z187" s="11">
        <v>0</v>
      </c>
    </row>
    <row r="188" spans="1:26" s="12" customFormat="1">
      <c r="A188" s="6" t="s">
        <v>177</v>
      </c>
      <c r="B188" s="6" t="s">
        <v>178</v>
      </c>
      <c r="C188" s="6">
        <v>22040110</v>
      </c>
      <c r="D188" s="6" t="s">
        <v>191</v>
      </c>
      <c r="E188" s="6" t="s">
        <v>179</v>
      </c>
      <c r="F188" s="6" t="s">
        <v>202</v>
      </c>
      <c r="G188" s="7"/>
      <c r="H188" s="8">
        <f t="shared" si="8"/>
        <v>4839000</v>
      </c>
      <c r="I188" s="9"/>
      <c r="J188" s="9"/>
      <c r="K188" s="9"/>
      <c r="L188" s="9"/>
      <c r="M188" s="9"/>
      <c r="N188" s="9"/>
      <c r="O188" s="9"/>
      <c r="P188" s="9">
        <v>2347000</v>
      </c>
      <c r="Q188" s="9"/>
      <c r="R188" s="9">
        <v>708000</v>
      </c>
      <c r="S188" s="9"/>
      <c r="T188" s="9">
        <v>1784000</v>
      </c>
      <c r="U188" s="10"/>
      <c r="V188" s="9">
        <v>70000000</v>
      </c>
      <c r="W188" s="9">
        <v>71400000</v>
      </c>
      <c r="X188" s="9">
        <v>72828000</v>
      </c>
      <c r="Y188" s="9">
        <v>0</v>
      </c>
      <c r="Z188" s="11">
        <v>0</v>
      </c>
    </row>
    <row r="189" spans="1:26" s="12" customFormat="1">
      <c r="A189" s="6" t="s">
        <v>177</v>
      </c>
      <c r="B189" s="6" t="s">
        <v>178</v>
      </c>
      <c r="C189" s="6"/>
      <c r="D189" s="6" t="s">
        <v>191</v>
      </c>
      <c r="E189" s="6" t="s">
        <v>179</v>
      </c>
      <c r="F189" s="6" t="s">
        <v>203</v>
      </c>
      <c r="G189" s="7"/>
      <c r="H189" s="8">
        <f t="shared" si="8"/>
        <v>1287424988</v>
      </c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>
        <v>1287424988</v>
      </c>
      <c r="U189" s="10"/>
      <c r="V189" s="9"/>
      <c r="W189" s="9"/>
      <c r="X189" s="9"/>
      <c r="Y189" s="9"/>
      <c r="Z189" s="11"/>
    </row>
    <row r="190" spans="1:26" s="12" customFormat="1">
      <c r="A190" s="6" t="s">
        <v>177</v>
      </c>
      <c r="B190" s="6" t="s">
        <v>178</v>
      </c>
      <c r="C190" s="6"/>
      <c r="D190" s="6" t="s">
        <v>191</v>
      </c>
      <c r="E190" s="6" t="s">
        <v>179</v>
      </c>
      <c r="F190" s="6" t="s">
        <v>204</v>
      </c>
      <c r="G190" s="7"/>
      <c r="H190" s="8">
        <f t="shared" si="8"/>
        <v>5750000</v>
      </c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>
        <v>5750000</v>
      </c>
      <c r="U190" s="10"/>
      <c r="V190" s="9"/>
      <c r="W190" s="9"/>
      <c r="X190" s="9"/>
      <c r="Y190" s="9"/>
      <c r="Z190" s="11"/>
    </row>
    <row r="191" spans="1:26" s="12" customFormat="1">
      <c r="A191" s="6" t="s">
        <v>177</v>
      </c>
      <c r="B191" s="6" t="s">
        <v>178</v>
      </c>
      <c r="C191" s="6"/>
      <c r="D191" s="6" t="s">
        <v>191</v>
      </c>
      <c r="E191" s="6" t="s">
        <v>179</v>
      </c>
      <c r="F191" s="6" t="s">
        <v>205</v>
      </c>
      <c r="G191" s="7"/>
      <c r="H191" s="8">
        <f t="shared" si="8"/>
        <v>619080903</v>
      </c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>
        <v>619080903</v>
      </c>
      <c r="U191" s="10"/>
      <c r="V191" s="9"/>
      <c r="W191" s="9"/>
      <c r="X191" s="9"/>
      <c r="Y191" s="9"/>
      <c r="Z191" s="11"/>
    </row>
    <row r="192" spans="1:26" s="12" customFormat="1">
      <c r="G192" s="14">
        <v>2</v>
      </c>
      <c r="H192" s="16">
        <f>SUM(H167:H191)</f>
        <v>1922465891</v>
      </c>
      <c r="U192" s="10"/>
    </row>
    <row r="193" spans="1:26" s="12" customFormat="1">
      <c r="G193" s="14"/>
      <c r="U193" s="10"/>
    </row>
    <row r="194" spans="1:26" s="12" customFormat="1">
      <c r="G194" s="14"/>
      <c r="U194" s="10"/>
    </row>
    <row r="195" spans="1:26" s="12" customFormat="1">
      <c r="G195" s="14"/>
      <c r="U195" s="10"/>
    </row>
    <row r="196" spans="1:26" s="12" customFormat="1">
      <c r="G196" s="14"/>
      <c r="U196" s="10"/>
    </row>
    <row r="197" spans="1:26" s="12" customFormat="1">
      <c r="A197" s="6" t="s">
        <v>206</v>
      </c>
      <c r="B197" s="6" t="s">
        <v>207</v>
      </c>
      <c r="C197" s="6">
        <v>23010101</v>
      </c>
      <c r="D197" s="6" t="s">
        <v>26</v>
      </c>
      <c r="E197" s="6" t="s">
        <v>208</v>
      </c>
      <c r="F197" s="6" t="s">
        <v>209</v>
      </c>
      <c r="G197" s="7"/>
      <c r="H197" s="8">
        <f t="shared" ref="H197:H208" si="9">SUM(I197:T197)</f>
        <v>0</v>
      </c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10"/>
      <c r="V197" s="9">
        <v>1000000</v>
      </c>
      <c r="W197" s="9">
        <v>1020000</v>
      </c>
      <c r="X197" s="9">
        <v>1040400</v>
      </c>
      <c r="Y197" s="9">
        <v>1000000</v>
      </c>
      <c r="Z197" s="11">
        <v>0</v>
      </c>
    </row>
    <row r="198" spans="1:26" s="12" customFormat="1">
      <c r="A198" s="6" t="s">
        <v>206</v>
      </c>
      <c r="B198" s="6" t="s">
        <v>207</v>
      </c>
      <c r="C198" s="6">
        <v>23020101</v>
      </c>
      <c r="D198" s="6" t="s">
        <v>32</v>
      </c>
      <c r="E198" s="6" t="s">
        <v>208</v>
      </c>
      <c r="F198" s="6" t="s">
        <v>210</v>
      </c>
      <c r="G198" s="7"/>
      <c r="H198" s="8">
        <f t="shared" si="9"/>
        <v>8580199.5</v>
      </c>
      <c r="I198" s="9">
        <v>500000</v>
      </c>
      <c r="J198" s="9"/>
      <c r="K198" s="9"/>
      <c r="L198" s="9"/>
      <c r="M198" s="9">
        <v>3833550.3</v>
      </c>
      <c r="N198" s="9">
        <v>2189699.2000000002</v>
      </c>
      <c r="O198" s="9">
        <v>1000000</v>
      </c>
      <c r="P198" s="9"/>
      <c r="Q198" s="9"/>
      <c r="R198" s="9">
        <v>1056950</v>
      </c>
      <c r="S198" s="9"/>
      <c r="T198" s="9"/>
      <c r="U198" s="10"/>
      <c r="V198" s="9">
        <v>120000000</v>
      </c>
      <c r="W198" s="9">
        <v>122400000</v>
      </c>
      <c r="X198" s="9">
        <v>124848000</v>
      </c>
      <c r="Y198" s="9">
        <v>200000000</v>
      </c>
      <c r="Z198" s="11">
        <v>146154231.69999999</v>
      </c>
    </row>
    <row r="199" spans="1:26" s="12" customFormat="1">
      <c r="A199" s="6" t="s">
        <v>206</v>
      </c>
      <c r="B199" s="6" t="s">
        <v>207</v>
      </c>
      <c r="C199" s="6">
        <v>23020102</v>
      </c>
      <c r="D199" s="6" t="s">
        <v>32</v>
      </c>
      <c r="E199" s="6" t="s">
        <v>208</v>
      </c>
      <c r="F199" s="6" t="s">
        <v>211</v>
      </c>
      <c r="G199" s="7"/>
      <c r="H199" s="8">
        <f t="shared" si="9"/>
        <v>28105146.850000001</v>
      </c>
      <c r="I199" s="9">
        <v>600000</v>
      </c>
      <c r="J199" s="9">
        <v>1000000</v>
      </c>
      <c r="K199" s="9"/>
      <c r="L199" s="9"/>
      <c r="M199" s="9">
        <v>5044145.5</v>
      </c>
      <c r="N199" s="9"/>
      <c r="O199" s="9">
        <v>4479448.5</v>
      </c>
      <c r="P199" s="9">
        <v>8622266.75</v>
      </c>
      <c r="Q199" s="9"/>
      <c r="R199" s="9">
        <v>3069006</v>
      </c>
      <c r="S199" s="9">
        <v>3227000</v>
      </c>
      <c r="T199" s="9">
        <v>2063280.1</v>
      </c>
      <c r="U199" s="10"/>
      <c r="V199" s="9">
        <v>180000000</v>
      </c>
      <c r="W199" s="9">
        <v>183600000</v>
      </c>
      <c r="X199" s="9">
        <v>187272000</v>
      </c>
      <c r="Y199" s="9">
        <v>500000000</v>
      </c>
      <c r="Z199" s="11">
        <v>181916495.97</v>
      </c>
    </row>
    <row r="200" spans="1:26" s="12" customFormat="1">
      <c r="A200" s="6" t="s">
        <v>206</v>
      </c>
      <c r="B200" s="6" t="s">
        <v>207</v>
      </c>
      <c r="C200" s="6">
        <v>23020103</v>
      </c>
      <c r="D200" s="6" t="s">
        <v>32</v>
      </c>
      <c r="E200" s="6" t="s">
        <v>208</v>
      </c>
      <c r="F200" s="6" t="s">
        <v>212</v>
      </c>
      <c r="G200" s="7"/>
      <c r="H200" s="8">
        <f t="shared" si="9"/>
        <v>3007000</v>
      </c>
      <c r="I200" s="9">
        <v>480000</v>
      </c>
      <c r="J200" s="9"/>
      <c r="K200" s="9">
        <v>2527000</v>
      </c>
      <c r="L200" s="9"/>
      <c r="M200" s="9"/>
      <c r="N200" s="9"/>
      <c r="O200" s="9"/>
      <c r="P200" s="9"/>
      <c r="Q200" s="9"/>
      <c r="R200" s="9"/>
      <c r="S200" s="9"/>
      <c r="T200" s="9"/>
      <c r="U200" s="10"/>
      <c r="V200" s="9">
        <v>100000000</v>
      </c>
      <c r="W200" s="9">
        <v>102000000</v>
      </c>
      <c r="X200" s="9">
        <v>104040000</v>
      </c>
      <c r="Y200" s="9">
        <v>200000000</v>
      </c>
      <c r="Z200" s="11">
        <v>117361550.59999999</v>
      </c>
    </row>
    <row r="201" spans="1:26" s="12" customFormat="1">
      <c r="A201" s="6" t="s">
        <v>206</v>
      </c>
      <c r="B201" s="6" t="s">
        <v>207</v>
      </c>
      <c r="C201" s="6">
        <v>23020104</v>
      </c>
      <c r="D201" s="6" t="s">
        <v>32</v>
      </c>
      <c r="E201" s="6" t="s">
        <v>208</v>
      </c>
      <c r="F201" s="6" t="s">
        <v>213</v>
      </c>
      <c r="G201" s="7"/>
      <c r="H201" s="8">
        <f t="shared" si="9"/>
        <v>121608740.93000001</v>
      </c>
      <c r="I201" s="9">
        <v>2109133.5</v>
      </c>
      <c r="J201" s="9">
        <v>2615222.5</v>
      </c>
      <c r="K201" s="9"/>
      <c r="L201" s="9">
        <v>3231730</v>
      </c>
      <c r="M201" s="9">
        <v>1006089</v>
      </c>
      <c r="N201" s="9">
        <v>7291875</v>
      </c>
      <c r="O201" s="9">
        <v>27221315.969999999</v>
      </c>
      <c r="P201" s="9">
        <v>15102245.539999999</v>
      </c>
      <c r="Q201" s="9">
        <v>9147896.9600000009</v>
      </c>
      <c r="R201" s="9">
        <v>5610000</v>
      </c>
      <c r="S201" s="9"/>
      <c r="T201" s="9">
        <v>48273232.460000001</v>
      </c>
      <c r="U201" s="10"/>
      <c r="V201" s="9">
        <v>180000000</v>
      </c>
      <c r="W201" s="9">
        <v>183600000</v>
      </c>
      <c r="X201" s="9">
        <v>187272000</v>
      </c>
      <c r="Y201" s="9">
        <v>500000000</v>
      </c>
      <c r="Z201" s="11">
        <v>206988975.13999999</v>
      </c>
    </row>
    <row r="202" spans="1:26" s="12" customFormat="1">
      <c r="A202" s="6" t="s">
        <v>206</v>
      </c>
      <c r="B202" s="6" t="s">
        <v>207</v>
      </c>
      <c r="C202" s="6">
        <v>23020105</v>
      </c>
      <c r="D202" s="6" t="s">
        <v>32</v>
      </c>
      <c r="E202" s="6" t="s">
        <v>208</v>
      </c>
      <c r="F202" s="6" t="s">
        <v>214</v>
      </c>
      <c r="G202" s="7"/>
      <c r="H202" s="8">
        <f t="shared" si="9"/>
        <v>0</v>
      </c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10"/>
      <c r="V202" s="9">
        <v>0</v>
      </c>
      <c r="W202" s="9">
        <v>0</v>
      </c>
      <c r="X202" s="9">
        <v>0</v>
      </c>
      <c r="Y202" s="9">
        <v>30000000</v>
      </c>
      <c r="Z202" s="11">
        <v>0</v>
      </c>
    </row>
    <row r="203" spans="1:26" s="12" customFormat="1">
      <c r="A203" s="6" t="s">
        <v>206</v>
      </c>
      <c r="B203" s="6" t="s">
        <v>207</v>
      </c>
      <c r="C203" s="6">
        <v>23020106</v>
      </c>
      <c r="D203" s="6" t="s">
        <v>32</v>
      </c>
      <c r="E203" s="6" t="s">
        <v>208</v>
      </c>
      <c r="F203" s="6" t="s">
        <v>215</v>
      </c>
      <c r="G203" s="7"/>
      <c r="H203" s="8">
        <f t="shared" si="9"/>
        <v>0</v>
      </c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10"/>
      <c r="V203" s="9">
        <v>0</v>
      </c>
      <c r="W203" s="9">
        <v>0</v>
      </c>
      <c r="X203" s="9">
        <v>0</v>
      </c>
      <c r="Y203" s="9">
        <v>20000000</v>
      </c>
      <c r="Z203" s="11">
        <v>0</v>
      </c>
    </row>
    <row r="204" spans="1:26" s="12" customFormat="1">
      <c r="A204" s="6" t="s">
        <v>206</v>
      </c>
      <c r="B204" s="6" t="s">
        <v>207</v>
      </c>
      <c r="C204" s="6">
        <v>23020107</v>
      </c>
      <c r="D204" s="6" t="s">
        <v>32</v>
      </c>
      <c r="E204" s="6" t="s">
        <v>208</v>
      </c>
      <c r="F204" s="6" t="s">
        <v>216</v>
      </c>
      <c r="G204" s="7"/>
      <c r="H204" s="8">
        <f t="shared" si="9"/>
        <v>0</v>
      </c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10"/>
      <c r="V204" s="9">
        <v>500000</v>
      </c>
      <c r="W204" s="9">
        <v>510000</v>
      </c>
      <c r="X204" s="9">
        <v>520200</v>
      </c>
      <c r="Y204" s="9">
        <v>500000</v>
      </c>
      <c r="Z204" s="11">
        <v>0</v>
      </c>
    </row>
    <row r="205" spans="1:26" s="12" customFormat="1">
      <c r="A205" s="6" t="s">
        <v>206</v>
      </c>
      <c r="B205" s="6" t="s">
        <v>207</v>
      </c>
      <c r="C205" s="6">
        <v>23020108</v>
      </c>
      <c r="D205" s="6" t="s">
        <v>32</v>
      </c>
      <c r="E205" s="6" t="s">
        <v>208</v>
      </c>
      <c r="F205" s="6" t="s">
        <v>217</v>
      </c>
      <c r="G205" s="7"/>
      <c r="H205" s="8">
        <f t="shared" si="9"/>
        <v>0</v>
      </c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10"/>
      <c r="V205" s="9">
        <v>1000000</v>
      </c>
      <c r="W205" s="9">
        <v>1020000</v>
      </c>
      <c r="X205" s="9">
        <v>1040400</v>
      </c>
      <c r="Y205" s="9">
        <v>1000000</v>
      </c>
      <c r="Z205" s="11">
        <v>0</v>
      </c>
    </row>
    <row r="206" spans="1:26" s="12" customFormat="1">
      <c r="A206" s="6" t="s">
        <v>206</v>
      </c>
      <c r="B206" s="6" t="s">
        <v>207</v>
      </c>
      <c r="C206" s="6">
        <v>23020109</v>
      </c>
      <c r="D206" s="6" t="s">
        <v>32</v>
      </c>
      <c r="E206" s="6" t="s">
        <v>208</v>
      </c>
      <c r="F206" s="6" t="s">
        <v>218</v>
      </c>
      <c r="G206" s="7"/>
      <c r="H206" s="8">
        <f t="shared" si="9"/>
        <v>18230700</v>
      </c>
      <c r="I206" s="9"/>
      <c r="J206" s="9"/>
      <c r="K206" s="9"/>
      <c r="L206" s="9"/>
      <c r="M206" s="9"/>
      <c r="N206" s="9"/>
      <c r="O206" s="9"/>
      <c r="P206" s="9">
        <v>10000000</v>
      </c>
      <c r="Q206" s="9"/>
      <c r="R206" s="9"/>
      <c r="S206" s="9"/>
      <c r="T206" s="9">
        <v>8230700</v>
      </c>
      <c r="U206" s="10"/>
      <c r="V206" s="9">
        <v>180000000</v>
      </c>
      <c r="W206" s="9">
        <v>183600000</v>
      </c>
      <c r="X206" s="9">
        <v>187272000</v>
      </c>
      <c r="Y206" s="9">
        <v>575000000</v>
      </c>
      <c r="Z206" s="11">
        <v>247392979.24000001</v>
      </c>
    </row>
    <row r="207" spans="1:26" s="12" customFormat="1">
      <c r="A207" s="6" t="s">
        <v>206</v>
      </c>
      <c r="B207" s="6" t="s">
        <v>207</v>
      </c>
      <c r="C207" s="6">
        <v>23020110</v>
      </c>
      <c r="D207" s="6" t="s">
        <v>32</v>
      </c>
      <c r="E207" s="6" t="s">
        <v>208</v>
      </c>
      <c r="F207" s="6" t="s">
        <v>219</v>
      </c>
      <c r="G207" s="7"/>
      <c r="H207" s="8">
        <f t="shared" si="9"/>
        <v>31236753.68</v>
      </c>
      <c r="I207" s="9"/>
      <c r="J207" s="9"/>
      <c r="K207" s="9">
        <v>1399200</v>
      </c>
      <c r="L207" s="9">
        <v>1399200</v>
      </c>
      <c r="M207" s="9"/>
      <c r="N207" s="9">
        <v>9948353.6799999997</v>
      </c>
      <c r="O207" s="9"/>
      <c r="P207" s="9"/>
      <c r="Q207" s="9"/>
      <c r="R207" s="9">
        <v>17090000</v>
      </c>
      <c r="S207" s="9">
        <v>1400000</v>
      </c>
      <c r="T207" s="9"/>
      <c r="U207" s="10"/>
      <c r="V207" s="9">
        <v>100000000</v>
      </c>
      <c r="W207" s="9">
        <v>102000000</v>
      </c>
      <c r="X207" s="9">
        <v>104040000</v>
      </c>
      <c r="Y207" s="9">
        <v>0</v>
      </c>
      <c r="Z207" s="11">
        <v>0</v>
      </c>
    </row>
    <row r="208" spans="1:26" s="12" customFormat="1">
      <c r="A208" s="6" t="s">
        <v>206</v>
      </c>
      <c r="B208" s="6" t="s">
        <v>207</v>
      </c>
      <c r="C208" s="6">
        <v>23030101</v>
      </c>
      <c r="D208" s="6" t="s">
        <v>45</v>
      </c>
      <c r="E208" s="6" t="s">
        <v>208</v>
      </c>
      <c r="F208" s="6" t="s">
        <v>220</v>
      </c>
      <c r="G208" s="7"/>
      <c r="H208" s="8">
        <f t="shared" si="9"/>
        <v>2543050</v>
      </c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>
        <v>2543050</v>
      </c>
      <c r="T208" s="9"/>
      <c r="U208" s="10"/>
      <c r="V208" s="9">
        <v>3000000</v>
      </c>
      <c r="W208" s="9">
        <v>3060000</v>
      </c>
      <c r="X208" s="9">
        <v>3121200</v>
      </c>
      <c r="Y208" s="9">
        <v>0</v>
      </c>
      <c r="Z208" s="11">
        <v>0</v>
      </c>
    </row>
    <row r="209" spans="1:26" s="12" customFormat="1">
      <c r="G209" s="14">
        <v>2</v>
      </c>
      <c r="H209" s="16">
        <f>SUM(H197:H208)</f>
        <v>213311590.96000001</v>
      </c>
      <c r="U209" s="10"/>
    </row>
    <row r="210" spans="1:26" s="12" customFormat="1">
      <c r="G210" s="14"/>
      <c r="H210" s="16"/>
      <c r="U210" s="10"/>
    </row>
    <row r="211" spans="1:26" s="12" customFormat="1">
      <c r="G211" s="14"/>
      <c r="H211" s="16"/>
      <c r="U211" s="10"/>
    </row>
    <row r="212" spans="1:26" s="12" customFormat="1">
      <c r="G212" s="14"/>
      <c r="H212" s="16"/>
      <c r="U212" s="10"/>
    </row>
    <row r="213" spans="1:26" s="12" customFormat="1">
      <c r="G213" s="14"/>
      <c r="H213" s="16"/>
      <c r="U213" s="10"/>
    </row>
    <row r="214" spans="1:26" s="12" customFormat="1">
      <c r="G214" s="14"/>
      <c r="H214" s="16"/>
      <c r="U214" s="10"/>
    </row>
    <row r="215" spans="1:26" s="12" customFormat="1">
      <c r="G215" s="14"/>
      <c r="H215" s="16"/>
      <c r="U215" s="10"/>
    </row>
    <row r="216" spans="1:26" s="12" customFormat="1">
      <c r="G216" s="14"/>
      <c r="H216" s="16"/>
      <c r="U216" s="10"/>
    </row>
    <row r="217" spans="1:26" s="12" customFormat="1">
      <c r="G217" s="14"/>
      <c r="H217" s="16"/>
      <c r="U217" s="10"/>
    </row>
    <row r="218" spans="1:26" s="12" customFormat="1">
      <c r="G218" s="14"/>
      <c r="H218" s="16"/>
      <c r="U218" s="10"/>
    </row>
    <row r="219" spans="1:26" s="12" customFormat="1">
      <c r="G219" s="14"/>
      <c r="H219" s="16"/>
      <c r="U219" s="10"/>
    </row>
    <row r="220" spans="1:26" s="12" customFormat="1">
      <c r="G220" s="14"/>
      <c r="H220" s="16"/>
      <c r="U220" s="10"/>
    </row>
    <row r="221" spans="1:26" s="21" customFormat="1" ht="12.75">
      <c r="A221" s="17" t="s">
        <v>0</v>
      </c>
      <c r="B221" s="17" t="s">
        <v>1</v>
      </c>
      <c r="C221" s="17" t="s">
        <v>2</v>
      </c>
      <c r="D221" s="17" t="s">
        <v>3</v>
      </c>
      <c r="E221" s="17" t="s">
        <v>4</v>
      </c>
      <c r="F221" s="17" t="s">
        <v>5</v>
      </c>
      <c r="G221" s="18"/>
      <c r="H221" s="19" t="s">
        <v>6</v>
      </c>
      <c r="I221" s="20" t="s">
        <v>7</v>
      </c>
      <c r="J221" s="20" t="s">
        <v>8</v>
      </c>
      <c r="K221" s="20" t="s">
        <v>9</v>
      </c>
      <c r="L221" s="20" t="s">
        <v>10</v>
      </c>
      <c r="M221" s="20" t="s">
        <v>11</v>
      </c>
      <c r="N221" s="20" t="s">
        <v>12</v>
      </c>
      <c r="O221" s="20" t="s">
        <v>13</v>
      </c>
      <c r="P221" s="20" t="s">
        <v>14</v>
      </c>
      <c r="Q221" s="20" t="s">
        <v>15</v>
      </c>
      <c r="R221" s="20" t="s">
        <v>16</v>
      </c>
      <c r="S221" s="20" t="s">
        <v>17</v>
      </c>
      <c r="T221" s="20" t="s">
        <v>18</v>
      </c>
      <c r="V221" s="20" t="s">
        <v>19</v>
      </c>
      <c r="W221" s="20" t="s">
        <v>20</v>
      </c>
      <c r="X221" s="20" t="s">
        <v>21</v>
      </c>
      <c r="Y221" s="20" t="s">
        <v>22</v>
      </c>
      <c r="Z221" s="20" t="s">
        <v>23</v>
      </c>
    </row>
    <row r="222" spans="1:26" s="12" customFormat="1">
      <c r="A222" s="6" t="s">
        <v>221</v>
      </c>
      <c r="B222" s="6" t="s">
        <v>222</v>
      </c>
      <c r="C222" s="6">
        <v>23010101</v>
      </c>
      <c r="D222" s="6" t="s">
        <v>26</v>
      </c>
      <c r="E222" s="6" t="s">
        <v>223</v>
      </c>
      <c r="F222" s="6" t="s">
        <v>224</v>
      </c>
      <c r="G222" s="7"/>
      <c r="H222" s="8">
        <f t="shared" ref="H222:H259" si="10">SUM(I222:T222)</f>
        <v>0</v>
      </c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10"/>
      <c r="V222" s="9">
        <v>18000000</v>
      </c>
      <c r="W222" s="9">
        <v>18360000</v>
      </c>
      <c r="X222" s="9">
        <v>18727200</v>
      </c>
      <c r="Y222" s="9">
        <v>30000000</v>
      </c>
      <c r="Z222" s="11">
        <v>0</v>
      </c>
    </row>
    <row r="223" spans="1:26" s="12" customFormat="1">
      <c r="A223" s="6" t="s">
        <v>221</v>
      </c>
      <c r="B223" s="6" t="s">
        <v>222</v>
      </c>
      <c r="C223" s="6">
        <v>23010102</v>
      </c>
      <c r="D223" s="6" t="s">
        <v>26</v>
      </c>
      <c r="E223" s="6" t="s">
        <v>223</v>
      </c>
      <c r="F223" s="6" t="s">
        <v>225</v>
      </c>
      <c r="G223" s="7"/>
      <c r="H223" s="8">
        <f t="shared" si="10"/>
        <v>0</v>
      </c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10"/>
      <c r="V223" s="9">
        <v>9000000</v>
      </c>
      <c r="W223" s="9">
        <v>9180000</v>
      </c>
      <c r="X223" s="9">
        <v>9363600</v>
      </c>
      <c r="Y223" s="9">
        <v>0</v>
      </c>
      <c r="Z223" s="11">
        <v>0</v>
      </c>
    </row>
    <row r="224" spans="1:26" s="12" customFormat="1">
      <c r="A224" s="6" t="s">
        <v>221</v>
      </c>
      <c r="B224" s="6" t="s">
        <v>222</v>
      </c>
      <c r="C224" s="6">
        <v>23010103</v>
      </c>
      <c r="D224" s="6" t="s">
        <v>26</v>
      </c>
      <c r="E224" s="6" t="s">
        <v>223</v>
      </c>
      <c r="F224" s="6" t="s">
        <v>226</v>
      </c>
      <c r="G224" s="7"/>
      <c r="H224" s="8">
        <f t="shared" si="10"/>
        <v>0</v>
      </c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10"/>
      <c r="V224" s="9">
        <v>60000000</v>
      </c>
      <c r="W224" s="9">
        <v>61200000</v>
      </c>
      <c r="X224" s="9">
        <v>62424000</v>
      </c>
      <c r="Y224" s="9">
        <v>10000000</v>
      </c>
      <c r="Z224" s="11">
        <v>0</v>
      </c>
    </row>
    <row r="225" spans="1:26" s="12" customFormat="1">
      <c r="A225" s="6" t="s">
        <v>221</v>
      </c>
      <c r="B225" s="6" t="s">
        <v>222</v>
      </c>
      <c r="C225" s="6">
        <v>23010104</v>
      </c>
      <c r="D225" s="6" t="s">
        <v>26</v>
      </c>
      <c r="E225" s="6" t="s">
        <v>223</v>
      </c>
      <c r="F225" s="6" t="s">
        <v>227</v>
      </c>
      <c r="G225" s="7"/>
      <c r="H225" s="8">
        <f t="shared" si="10"/>
        <v>0</v>
      </c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10"/>
      <c r="V225" s="9">
        <v>0</v>
      </c>
      <c r="W225" s="9">
        <v>0</v>
      </c>
      <c r="X225" s="9">
        <v>0</v>
      </c>
      <c r="Y225" s="9">
        <v>3000000</v>
      </c>
      <c r="Z225" s="11">
        <v>0</v>
      </c>
    </row>
    <row r="226" spans="1:26" s="12" customFormat="1">
      <c r="A226" s="6" t="s">
        <v>221</v>
      </c>
      <c r="B226" s="6" t="s">
        <v>222</v>
      </c>
      <c r="C226" s="6">
        <v>23010105</v>
      </c>
      <c r="D226" s="6" t="s">
        <v>26</v>
      </c>
      <c r="E226" s="6" t="s">
        <v>223</v>
      </c>
      <c r="F226" s="6" t="s">
        <v>228</v>
      </c>
      <c r="G226" s="7"/>
      <c r="H226" s="8">
        <f t="shared" si="10"/>
        <v>0</v>
      </c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10"/>
      <c r="V226" s="9">
        <v>0</v>
      </c>
      <c r="W226" s="9">
        <v>0</v>
      </c>
      <c r="X226" s="9">
        <v>0</v>
      </c>
      <c r="Y226" s="9">
        <v>2000000</v>
      </c>
      <c r="Z226" s="11">
        <v>0</v>
      </c>
    </row>
    <row r="227" spans="1:26" s="12" customFormat="1">
      <c r="A227" s="6" t="s">
        <v>221</v>
      </c>
      <c r="B227" s="6" t="s">
        <v>222</v>
      </c>
      <c r="C227" s="6">
        <v>23010106</v>
      </c>
      <c r="D227" s="6" t="s">
        <v>26</v>
      </c>
      <c r="E227" s="6" t="s">
        <v>223</v>
      </c>
      <c r="F227" s="6" t="s">
        <v>229</v>
      </c>
      <c r="G227" s="7"/>
      <c r="H227" s="8">
        <f t="shared" si="10"/>
        <v>0</v>
      </c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10"/>
      <c r="V227" s="9">
        <v>0</v>
      </c>
      <c r="W227" s="9">
        <v>0</v>
      </c>
      <c r="X227" s="9">
        <v>0</v>
      </c>
      <c r="Y227" s="9">
        <v>0</v>
      </c>
      <c r="Z227" s="11">
        <v>0</v>
      </c>
    </row>
    <row r="228" spans="1:26" s="12" customFormat="1">
      <c r="A228" s="6" t="s">
        <v>221</v>
      </c>
      <c r="B228" s="6" t="s">
        <v>222</v>
      </c>
      <c r="C228" s="6">
        <v>23010107</v>
      </c>
      <c r="D228" s="6" t="s">
        <v>26</v>
      </c>
      <c r="E228" s="6" t="s">
        <v>223</v>
      </c>
      <c r="F228" s="6" t="s">
        <v>230</v>
      </c>
      <c r="G228" s="7"/>
      <c r="H228" s="8">
        <f t="shared" si="10"/>
        <v>0</v>
      </c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10"/>
      <c r="V228" s="9">
        <v>1000000</v>
      </c>
      <c r="W228" s="9">
        <v>1020000</v>
      </c>
      <c r="X228" s="9">
        <v>1040400</v>
      </c>
      <c r="Y228" s="9">
        <v>2000000</v>
      </c>
      <c r="Z228" s="11">
        <v>0</v>
      </c>
    </row>
    <row r="229" spans="1:26" s="12" customFormat="1">
      <c r="A229" s="6" t="s">
        <v>221</v>
      </c>
      <c r="B229" s="6" t="s">
        <v>222</v>
      </c>
      <c r="C229" s="6">
        <v>23010108</v>
      </c>
      <c r="D229" s="6" t="s">
        <v>26</v>
      </c>
      <c r="E229" s="6" t="s">
        <v>223</v>
      </c>
      <c r="F229" s="6" t="s">
        <v>231</v>
      </c>
      <c r="G229" s="7"/>
      <c r="H229" s="8">
        <f t="shared" si="10"/>
        <v>0</v>
      </c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10"/>
      <c r="V229" s="9">
        <v>0</v>
      </c>
      <c r="W229" s="9">
        <v>0</v>
      </c>
      <c r="X229" s="9">
        <v>0</v>
      </c>
      <c r="Y229" s="9">
        <v>0</v>
      </c>
      <c r="Z229" s="11">
        <v>0</v>
      </c>
    </row>
    <row r="230" spans="1:26" s="12" customFormat="1">
      <c r="A230" s="6" t="s">
        <v>221</v>
      </c>
      <c r="B230" s="6" t="s">
        <v>222</v>
      </c>
      <c r="C230" s="6">
        <v>23010109</v>
      </c>
      <c r="D230" s="6" t="s">
        <v>26</v>
      </c>
      <c r="E230" s="6" t="s">
        <v>223</v>
      </c>
      <c r="F230" s="6" t="s">
        <v>232</v>
      </c>
      <c r="G230" s="7"/>
      <c r="H230" s="8">
        <f t="shared" si="10"/>
        <v>13700000</v>
      </c>
      <c r="I230" s="9"/>
      <c r="J230" s="9"/>
      <c r="K230" s="9"/>
      <c r="L230" s="9"/>
      <c r="M230" s="9"/>
      <c r="N230" s="9"/>
      <c r="O230" s="9">
        <v>13700000</v>
      </c>
      <c r="P230" s="9"/>
      <c r="Q230" s="9"/>
      <c r="R230" s="9"/>
      <c r="S230" s="9"/>
      <c r="T230" s="9"/>
      <c r="U230" s="10"/>
      <c r="V230" s="9">
        <v>0</v>
      </c>
      <c r="W230" s="9">
        <v>0</v>
      </c>
      <c r="X230" s="9">
        <v>0</v>
      </c>
      <c r="Y230" s="9">
        <v>10000000</v>
      </c>
      <c r="Z230" s="11">
        <v>0</v>
      </c>
    </row>
    <row r="231" spans="1:26" s="12" customFormat="1">
      <c r="A231" s="6" t="s">
        <v>221</v>
      </c>
      <c r="B231" s="6" t="s">
        <v>222</v>
      </c>
      <c r="C231" s="6">
        <v>23010110</v>
      </c>
      <c r="D231" s="6" t="s">
        <v>26</v>
      </c>
      <c r="E231" s="6" t="s">
        <v>223</v>
      </c>
      <c r="F231" s="6" t="s">
        <v>233</v>
      </c>
      <c r="G231" s="7"/>
      <c r="H231" s="8">
        <f t="shared" si="10"/>
        <v>0</v>
      </c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10"/>
      <c r="V231" s="9">
        <v>6000000</v>
      </c>
      <c r="W231" s="9">
        <v>6120000</v>
      </c>
      <c r="X231" s="9">
        <v>6242400</v>
      </c>
      <c r="Y231" s="9">
        <v>0</v>
      </c>
      <c r="Z231" s="11">
        <v>0</v>
      </c>
    </row>
    <row r="232" spans="1:26" s="12" customFormat="1">
      <c r="A232" s="6" t="s">
        <v>221</v>
      </c>
      <c r="B232" s="6" t="s">
        <v>222</v>
      </c>
      <c r="C232" s="6">
        <v>23020101</v>
      </c>
      <c r="D232" s="6" t="s">
        <v>32</v>
      </c>
      <c r="E232" s="6" t="s">
        <v>223</v>
      </c>
      <c r="F232" s="6" t="s">
        <v>234</v>
      </c>
      <c r="G232" s="7"/>
      <c r="H232" s="8">
        <f t="shared" si="10"/>
        <v>0</v>
      </c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10"/>
      <c r="V232" s="9">
        <v>600000000</v>
      </c>
      <c r="W232" s="9">
        <v>612000000</v>
      </c>
      <c r="X232" s="9">
        <v>624240000</v>
      </c>
      <c r="Y232" s="9">
        <v>1000000000</v>
      </c>
      <c r="Z232" s="11">
        <v>0</v>
      </c>
    </row>
    <row r="233" spans="1:26" s="12" customFormat="1">
      <c r="A233" s="6" t="s">
        <v>221</v>
      </c>
      <c r="B233" s="6" t="s">
        <v>222</v>
      </c>
      <c r="C233" s="6">
        <v>23020102</v>
      </c>
      <c r="D233" s="6" t="s">
        <v>32</v>
      </c>
      <c r="E233" s="6" t="s">
        <v>223</v>
      </c>
      <c r="F233" s="6" t="s">
        <v>235</v>
      </c>
      <c r="G233" s="7"/>
      <c r="H233" s="8">
        <f t="shared" si="10"/>
        <v>0</v>
      </c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10"/>
      <c r="V233" s="9">
        <v>0</v>
      </c>
      <c r="W233" s="9">
        <v>0</v>
      </c>
      <c r="X233" s="9">
        <v>0</v>
      </c>
      <c r="Y233" s="9">
        <v>400000000</v>
      </c>
      <c r="Z233" s="11">
        <v>0</v>
      </c>
    </row>
    <row r="234" spans="1:26" s="12" customFormat="1">
      <c r="A234" s="6" t="s">
        <v>221</v>
      </c>
      <c r="B234" s="6" t="s">
        <v>222</v>
      </c>
      <c r="C234" s="6">
        <v>23020103</v>
      </c>
      <c r="D234" s="6" t="s">
        <v>32</v>
      </c>
      <c r="E234" s="6" t="s">
        <v>223</v>
      </c>
      <c r="F234" s="6" t="s">
        <v>236</v>
      </c>
      <c r="G234" s="7"/>
      <c r="H234" s="8">
        <f t="shared" si="10"/>
        <v>0</v>
      </c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10"/>
      <c r="V234" s="9">
        <v>120000000</v>
      </c>
      <c r="W234" s="9">
        <v>122400000</v>
      </c>
      <c r="X234" s="9">
        <v>124848000</v>
      </c>
      <c r="Y234" s="9">
        <v>0</v>
      </c>
      <c r="Z234" s="11">
        <v>0</v>
      </c>
    </row>
    <row r="235" spans="1:26" s="12" customFormat="1">
      <c r="A235" s="6" t="s">
        <v>221</v>
      </c>
      <c r="B235" s="6" t="s">
        <v>222</v>
      </c>
      <c r="C235" s="6">
        <v>23020104</v>
      </c>
      <c r="D235" s="6" t="s">
        <v>32</v>
      </c>
      <c r="E235" s="6" t="s">
        <v>223</v>
      </c>
      <c r="F235" s="6" t="s">
        <v>237</v>
      </c>
      <c r="G235" s="7"/>
      <c r="H235" s="8">
        <f t="shared" si="10"/>
        <v>0</v>
      </c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10"/>
      <c r="V235" s="9">
        <v>180000000</v>
      </c>
      <c r="W235" s="9">
        <v>183600000</v>
      </c>
      <c r="X235" s="9">
        <v>187272000</v>
      </c>
      <c r="Y235" s="9">
        <v>0</v>
      </c>
      <c r="Z235" s="11">
        <v>0</v>
      </c>
    </row>
    <row r="236" spans="1:26" s="12" customFormat="1">
      <c r="A236" s="6" t="s">
        <v>221</v>
      </c>
      <c r="B236" s="6" t="s">
        <v>222</v>
      </c>
      <c r="C236" s="6">
        <v>23020105</v>
      </c>
      <c r="D236" s="6" t="s">
        <v>32</v>
      </c>
      <c r="E236" s="6" t="s">
        <v>223</v>
      </c>
      <c r="F236" s="6" t="s">
        <v>238</v>
      </c>
      <c r="G236" s="7"/>
      <c r="H236" s="8">
        <f t="shared" si="10"/>
        <v>30750141.57</v>
      </c>
      <c r="I236" s="9">
        <v>4855793.92</v>
      </c>
      <c r="J236" s="9"/>
      <c r="K236" s="9">
        <v>19750000</v>
      </c>
      <c r="L236" s="9">
        <v>3000000</v>
      </c>
      <c r="M236" s="9">
        <v>1468000</v>
      </c>
      <c r="N236" s="9"/>
      <c r="O236" s="9"/>
      <c r="P236" s="9"/>
      <c r="Q236" s="9"/>
      <c r="R236" s="9">
        <v>1676347.65</v>
      </c>
      <c r="S236" s="9"/>
      <c r="T236" s="9"/>
      <c r="U236" s="10"/>
      <c r="V236" s="9">
        <v>51000000</v>
      </c>
      <c r="W236" s="9">
        <v>52020000</v>
      </c>
      <c r="X236" s="9">
        <v>53060400</v>
      </c>
      <c r="Y236" s="9">
        <v>85000000</v>
      </c>
      <c r="Z236" s="11">
        <v>0</v>
      </c>
    </row>
    <row r="237" spans="1:26" s="12" customFormat="1">
      <c r="A237" s="6" t="s">
        <v>221</v>
      </c>
      <c r="B237" s="6" t="s">
        <v>222</v>
      </c>
      <c r="C237" s="6">
        <v>23020106</v>
      </c>
      <c r="D237" s="6" t="s">
        <v>32</v>
      </c>
      <c r="E237" s="6" t="s">
        <v>223</v>
      </c>
      <c r="F237" s="6" t="s">
        <v>239</v>
      </c>
      <c r="G237" s="7"/>
      <c r="H237" s="8">
        <f t="shared" si="10"/>
        <v>0</v>
      </c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10"/>
      <c r="V237" s="9">
        <v>0</v>
      </c>
      <c r="W237" s="9">
        <v>0</v>
      </c>
      <c r="X237" s="9">
        <v>0</v>
      </c>
      <c r="Y237" s="9">
        <v>2000000</v>
      </c>
      <c r="Z237" s="11">
        <v>0</v>
      </c>
    </row>
    <row r="238" spans="1:26" s="12" customFormat="1">
      <c r="A238" s="6" t="s">
        <v>221</v>
      </c>
      <c r="B238" s="6" t="s">
        <v>222</v>
      </c>
      <c r="C238" s="6">
        <v>23020107</v>
      </c>
      <c r="D238" s="6" t="s">
        <v>32</v>
      </c>
      <c r="E238" s="6" t="s">
        <v>223</v>
      </c>
      <c r="F238" s="6" t="s">
        <v>240</v>
      </c>
      <c r="G238" s="7"/>
      <c r="H238" s="8">
        <f t="shared" si="10"/>
        <v>0</v>
      </c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10"/>
      <c r="V238" s="9">
        <v>5000000</v>
      </c>
      <c r="W238" s="9">
        <v>5100000</v>
      </c>
      <c r="X238" s="9">
        <v>5202000</v>
      </c>
      <c r="Y238" s="9">
        <v>0</v>
      </c>
      <c r="Z238" s="11">
        <v>0</v>
      </c>
    </row>
    <row r="239" spans="1:26" s="12" customFormat="1">
      <c r="A239" s="6" t="s">
        <v>221</v>
      </c>
      <c r="B239" s="6" t="s">
        <v>222</v>
      </c>
      <c r="C239" s="6">
        <v>23020108</v>
      </c>
      <c r="D239" s="6" t="s">
        <v>32</v>
      </c>
      <c r="E239" s="6" t="s">
        <v>223</v>
      </c>
      <c r="F239" s="6" t="s">
        <v>241</v>
      </c>
      <c r="G239" s="7"/>
      <c r="H239" s="8">
        <f t="shared" si="10"/>
        <v>0</v>
      </c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10"/>
      <c r="V239" s="9">
        <v>60000000</v>
      </c>
      <c r="W239" s="9">
        <v>61200000</v>
      </c>
      <c r="X239" s="9">
        <v>62424000</v>
      </c>
      <c r="Y239" s="9">
        <v>140000000</v>
      </c>
      <c r="Z239" s="11">
        <v>107217625</v>
      </c>
    </row>
    <row r="240" spans="1:26" s="12" customFormat="1">
      <c r="A240" s="6" t="s">
        <v>221</v>
      </c>
      <c r="B240" s="6" t="s">
        <v>222</v>
      </c>
      <c r="C240" s="6">
        <v>23020109</v>
      </c>
      <c r="D240" s="6" t="s">
        <v>32</v>
      </c>
      <c r="E240" s="6" t="s">
        <v>223</v>
      </c>
      <c r="F240" s="6" t="s">
        <v>242</v>
      </c>
      <c r="G240" s="7"/>
      <c r="H240" s="8">
        <f t="shared" si="10"/>
        <v>15580000</v>
      </c>
      <c r="I240" s="9"/>
      <c r="J240" s="9"/>
      <c r="K240" s="9"/>
      <c r="L240" s="9">
        <v>15580000</v>
      </c>
      <c r="M240" s="9"/>
      <c r="N240" s="9"/>
      <c r="O240" s="9"/>
      <c r="P240" s="9"/>
      <c r="Q240" s="9"/>
      <c r="R240" s="9"/>
      <c r="S240" s="9"/>
      <c r="T240" s="9"/>
      <c r="U240" s="10"/>
      <c r="V240" s="9">
        <v>240000000</v>
      </c>
      <c r="W240" s="9">
        <v>244800000</v>
      </c>
      <c r="X240" s="9">
        <v>249696000</v>
      </c>
      <c r="Y240" s="9">
        <v>400000000</v>
      </c>
      <c r="Z240" s="11">
        <v>290478530.13999999</v>
      </c>
    </row>
    <row r="241" spans="1:26" s="12" customFormat="1">
      <c r="A241" s="6" t="s">
        <v>221</v>
      </c>
      <c r="B241" s="6" t="s">
        <v>222</v>
      </c>
      <c r="C241" s="6">
        <v>23020110</v>
      </c>
      <c r="D241" s="6" t="s">
        <v>32</v>
      </c>
      <c r="E241" s="6" t="s">
        <v>223</v>
      </c>
      <c r="F241" s="6" t="s">
        <v>243</v>
      </c>
      <c r="G241" s="7"/>
      <c r="H241" s="8">
        <f t="shared" si="10"/>
        <v>3900000</v>
      </c>
      <c r="I241" s="9"/>
      <c r="J241" s="9"/>
      <c r="K241" s="9"/>
      <c r="L241" s="9"/>
      <c r="M241" s="9"/>
      <c r="N241" s="9">
        <v>3900000</v>
      </c>
      <c r="O241" s="9"/>
      <c r="P241" s="9"/>
      <c r="Q241" s="9"/>
      <c r="R241" s="9"/>
      <c r="S241" s="9"/>
      <c r="T241" s="9"/>
      <c r="U241" s="10"/>
      <c r="V241" s="9">
        <v>60000000</v>
      </c>
      <c r="W241" s="9">
        <v>61200000</v>
      </c>
      <c r="X241" s="9">
        <v>62424000</v>
      </c>
      <c r="Y241" s="9">
        <v>0</v>
      </c>
      <c r="Z241" s="11">
        <v>0</v>
      </c>
    </row>
    <row r="242" spans="1:26" s="12" customFormat="1">
      <c r="A242" s="6" t="s">
        <v>221</v>
      </c>
      <c r="B242" s="6" t="s">
        <v>222</v>
      </c>
      <c r="C242" s="6">
        <v>23020111</v>
      </c>
      <c r="D242" s="6" t="s">
        <v>32</v>
      </c>
      <c r="E242" s="6" t="s">
        <v>223</v>
      </c>
      <c r="F242" s="6" t="s">
        <v>244</v>
      </c>
      <c r="G242" s="7"/>
      <c r="H242" s="8">
        <f t="shared" si="10"/>
        <v>854977930.23999989</v>
      </c>
      <c r="I242" s="9"/>
      <c r="J242" s="9"/>
      <c r="K242" s="9"/>
      <c r="L242" s="9">
        <v>40915967.600000001</v>
      </c>
      <c r="M242" s="9">
        <v>190387956.80000001</v>
      </c>
      <c r="N242" s="9">
        <v>127276444</v>
      </c>
      <c r="O242" s="9">
        <v>223335549.5</v>
      </c>
      <c r="P242" s="9">
        <v>46681292.799999997</v>
      </c>
      <c r="Q242" s="9">
        <v>39369024.880000003</v>
      </c>
      <c r="R242" s="9">
        <v>93908820.159999996</v>
      </c>
      <c r="S242" s="9">
        <v>33359588.91</v>
      </c>
      <c r="T242" s="9">
        <v>59743285.590000004</v>
      </c>
      <c r="U242" s="10"/>
      <c r="V242" s="9">
        <v>250000000</v>
      </c>
      <c r="W242" s="9">
        <v>255000000</v>
      </c>
      <c r="X242" s="9">
        <v>260100000</v>
      </c>
      <c r="Y242" s="9">
        <v>250000000</v>
      </c>
      <c r="Z242" s="11">
        <v>218807386.83000001</v>
      </c>
    </row>
    <row r="243" spans="1:26" s="12" customFormat="1">
      <c r="A243" s="6" t="s">
        <v>221</v>
      </c>
      <c r="B243" s="6" t="s">
        <v>222</v>
      </c>
      <c r="C243" s="6">
        <v>23020112</v>
      </c>
      <c r="D243" s="6" t="s">
        <v>32</v>
      </c>
      <c r="E243" s="6" t="s">
        <v>223</v>
      </c>
      <c r="F243" s="6" t="s">
        <v>245</v>
      </c>
      <c r="G243" s="7"/>
      <c r="H243" s="8">
        <f t="shared" si="10"/>
        <v>0</v>
      </c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10"/>
      <c r="V243" s="9">
        <v>5000000000</v>
      </c>
      <c r="W243" s="9">
        <v>5100000000</v>
      </c>
      <c r="X243" s="9">
        <v>5202000000</v>
      </c>
      <c r="Y243" s="9">
        <v>3538438809</v>
      </c>
      <c r="Z243" s="11">
        <v>15000000</v>
      </c>
    </row>
    <row r="244" spans="1:26" s="12" customFormat="1">
      <c r="A244" s="6" t="s">
        <v>221</v>
      </c>
      <c r="B244" s="6" t="s">
        <v>222</v>
      </c>
      <c r="C244" s="6">
        <v>23020113</v>
      </c>
      <c r="D244" s="6" t="s">
        <v>32</v>
      </c>
      <c r="E244" s="6" t="s">
        <v>223</v>
      </c>
      <c r="F244" s="6" t="s">
        <v>246</v>
      </c>
      <c r="G244" s="7"/>
      <c r="H244" s="8">
        <f t="shared" si="10"/>
        <v>0</v>
      </c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10"/>
      <c r="V244" s="9">
        <v>30000000</v>
      </c>
      <c r="W244" s="9">
        <v>30600000</v>
      </c>
      <c r="X244" s="9">
        <v>31212000</v>
      </c>
      <c r="Y244" s="9">
        <v>0</v>
      </c>
      <c r="Z244" s="11">
        <v>0</v>
      </c>
    </row>
    <row r="245" spans="1:26" s="12" customFormat="1">
      <c r="A245" s="6" t="s">
        <v>221</v>
      </c>
      <c r="B245" s="6" t="s">
        <v>222</v>
      </c>
      <c r="C245" s="6">
        <v>23020114</v>
      </c>
      <c r="D245" s="6" t="s">
        <v>32</v>
      </c>
      <c r="E245" s="6" t="s">
        <v>223</v>
      </c>
      <c r="F245" s="6" t="s">
        <v>247</v>
      </c>
      <c r="G245" s="7"/>
      <c r="H245" s="8">
        <f t="shared" si="10"/>
        <v>0</v>
      </c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10"/>
      <c r="V245" s="9">
        <v>45600000</v>
      </c>
      <c r="W245" s="9">
        <v>46512000</v>
      </c>
      <c r="X245" s="9">
        <v>47442240</v>
      </c>
      <c r="Y245" s="9">
        <v>76000000</v>
      </c>
      <c r="Z245" s="11">
        <v>0</v>
      </c>
    </row>
    <row r="246" spans="1:26" s="12" customFormat="1">
      <c r="A246" s="6" t="s">
        <v>221</v>
      </c>
      <c r="B246" s="6" t="s">
        <v>222</v>
      </c>
      <c r="C246" s="6">
        <v>23020115</v>
      </c>
      <c r="D246" s="6" t="s">
        <v>32</v>
      </c>
      <c r="E246" s="6" t="s">
        <v>223</v>
      </c>
      <c r="F246" s="6" t="s">
        <v>248</v>
      </c>
      <c r="G246" s="7"/>
      <c r="H246" s="8">
        <f t="shared" si="10"/>
        <v>0</v>
      </c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10"/>
      <c r="V246" s="9">
        <v>0</v>
      </c>
      <c r="W246" s="9">
        <v>0</v>
      </c>
      <c r="X246" s="9">
        <v>0</v>
      </c>
      <c r="Y246" s="9">
        <v>0</v>
      </c>
      <c r="Z246" s="11">
        <v>0</v>
      </c>
    </row>
    <row r="247" spans="1:26" s="12" customFormat="1">
      <c r="A247" s="6" t="s">
        <v>221</v>
      </c>
      <c r="B247" s="6" t="s">
        <v>222</v>
      </c>
      <c r="C247" s="6">
        <v>23020116</v>
      </c>
      <c r="D247" s="6" t="s">
        <v>32</v>
      </c>
      <c r="E247" s="6" t="s">
        <v>223</v>
      </c>
      <c r="F247" s="6" t="s">
        <v>249</v>
      </c>
      <c r="G247" s="7"/>
      <c r="H247" s="8">
        <f t="shared" si="10"/>
        <v>0</v>
      </c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10"/>
      <c r="V247" s="9">
        <v>0</v>
      </c>
      <c r="W247" s="9">
        <v>0</v>
      </c>
      <c r="X247" s="9">
        <v>0</v>
      </c>
      <c r="Y247" s="9">
        <v>0</v>
      </c>
      <c r="Z247" s="11">
        <v>0</v>
      </c>
    </row>
    <row r="248" spans="1:26" s="12" customFormat="1">
      <c r="A248" s="6" t="s">
        <v>221</v>
      </c>
      <c r="B248" s="6" t="s">
        <v>222</v>
      </c>
      <c r="C248" s="6">
        <v>23020117</v>
      </c>
      <c r="D248" s="6" t="s">
        <v>32</v>
      </c>
      <c r="E248" s="6" t="s">
        <v>223</v>
      </c>
      <c r="F248" s="6" t="s">
        <v>250</v>
      </c>
      <c r="G248" s="7"/>
      <c r="H248" s="8">
        <f t="shared" si="10"/>
        <v>0</v>
      </c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10"/>
      <c r="V248" s="9">
        <v>60000000</v>
      </c>
      <c r="W248" s="9">
        <v>61200000</v>
      </c>
      <c r="X248" s="9">
        <v>62424000</v>
      </c>
      <c r="Y248" s="9">
        <v>0</v>
      </c>
      <c r="Z248" s="11">
        <v>0</v>
      </c>
    </row>
    <row r="249" spans="1:26" s="12" customFormat="1">
      <c r="A249" s="6" t="s">
        <v>221</v>
      </c>
      <c r="B249" s="6" t="s">
        <v>222</v>
      </c>
      <c r="C249" s="6">
        <v>23020118</v>
      </c>
      <c r="D249" s="6" t="s">
        <v>32</v>
      </c>
      <c r="E249" s="6" t="s">
        <v>223</v>
      </c>
      <c r="F249" s="6" t="s">
        <v>251</v>
      </c>
      <c r="G249" s="7"/>
      <c r="H249" s="8">
        <f t="shared" si="10"/>
        <v>0</v>
      </c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10"/>
      <c r="V249" s="9">
        <v>150000000</v>
      </c>
      <c r="W249" s="9">
        <v>153000000</v>
      </c>
      <c r="X249" s="9">
        <v>156060000</v>
      </c>
      <c r="Y249" s="9">
        <v>300000000</v>
      </c>
      <c r="Z249" s="11">
        <v>100000000</v>
      </c>
    </row>
    <row r="250" spans="1:26" s="12" customFormat="1">
      <c r="A250" s="6" t="s">
        <v>221</v>
      </c>
      <c r="B250" s="6" t="s">
        <v>222</v>
      </c>
      <c r="C250" s="6">
        <v>23020119</v>
      </c>
      <c r="D250" s="6" t="s">
        <v>32</v>
      </c>
      <c r="E250" s="6" t="s">
        <v>223</v>
      </c>
      <c r="F250" s="6" t="s">
        <v>252</v>
      </c>
      <c r="G250" s="7"/>
      <c r="H250" s="8">
        <f t="shared" si="10"/>
        <v>0</v>
      </c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10"/>
      <c r="V250" s="9">
        <v>0</v>
      </c>
      <c r="W250" s="9">
        <v>0</v>
      </c>
      <c r="X250" s="9">
        <v>0</v>
      </c>
      <c r="Y250" s="9">
        <v>0</v>
      </c>
      <c r="Z250" s="11">
        <v>0</v>
      </c>
    </row>
    <row r="251" spans="1:26" s="12" customFormat="1">
      <c r="A251" s="6" t="s">
        <v>221</v>
      </c>
      <c r="B251" s="6" t="s">
        <v>222</v>
      </c>
      <c r="C251" s="6">
        <v>23020120</v>
      </c>
      <c r="D251" s="6" t="s">
        <v>32</v>
      </c>
      <c r="E251" s="6" t="s">
        <v>223</v>
      </c>
      <c r="F251" s="6" t="s">
        <v>253</v>
      </c>
      <c r="G251" s="7"/>
      <c r="H251" s="8">
        <f t="shared" si="10"/>
        <v>56461400</v>
      </c>
      <c r="I251" s="9"/>
      <c r="J251" s="9"/>
      <c r="K251" s="9"/>
      <c r="L251" s="9"/>
      <c r="M251" s="9"/>
      <c r="N251" s="9"/>
      <c r="O251" s="9">
        <v>15580000</v>
      </c>
      <c r="P251" s="9"/>
      <c r="Q251" s="9"/>
      <c r="R251" s="9">
        <v>8000000</v>
      </c>
      <c r="S251" s="9">
        <v>17671400</v>
      </c>
      <c r="T251" s="9">
        <v>15210000</v>
      </c>
      <c r="U251" s="10"/>
      <c r="V251" s="9">
        <v>4000000000</v>
      </c>
      <c r="W251" s="9">
        <v>4080000000</v>
      </c>
      <c r="X251" s="9">
        <v>4161600000</v>
      </c>
      <c r="Y251" s="9">
        <v>0</v>
      </c>
      <c r="Z251" s="11">
        <v>0</v>
      </c>
    </row>
    <row r="252" spans="1:26" s="12" customFormat="1">
      <c r="A252" s="6" t="s">
        <v>221</v>
      </c>
      <c r="B252" s="6" t="s">
        <v>222</v>
      </c>
      <c r="C252" s="6">
        <v>23030101</v>
      </c>
      <c r="D252" s="6" t="s">
        <v>45</v>
      </c>
      <c r="E252" s="6" t="s">
        <v>223</v>
      </c>
      <c r="F252" s="6" t="s">
        <v>254</v>
      </c>
      <c r="G252" s="7"/>
      <c r="H252" s="8">
        <f t="shared" si="10"/>
        <v>0</v>
      </c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10"/>
      <c r="V252" s="9">
        <v>0</v>
      </c>
      <c r="W252" s="9">
        <v>0</v>
      </c>
      <c r="X252" s="9">
        <v>0</v>
      </c>
      <c r="Y252" s="9">
        <v>20000000</v>
      </c>
      <c r="Z252" s="11">
        <v>0</v>
      </c>
    </row>
    <row r="253" spans="1:26" s="12" customFormat="1">
      <c r="A253" s="6" t="s">
        <v>221</v>
      </c>
      <c r="B253" s="6" t="s">
        <v>222</v>
      </c>
      <c r="C253" s="6">
        <v>23030102</v>
      </c>
      <c r="D253" s="6" t="s">
        <v>45</v>
      </c>
      <c r="E253" s="6" t="s">
        <v>223</v>
      </c>
      <c r="F253" s="6" t="s">
        <v>255</v>
      </c>
      <c r="G253" s="7"/>
      <c r="H253" s="8">
        <f t="shared" si="10"/>
        <v>0</v>
      </c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10"/>
      <c r="V253" s="9">
        <v>36000000</v>
      </c>
      <c r="W253" s="9">
        <v>36720000</v>
      </c>
      <c r="X253" s="9">
        <v>37454400</v>
      </c>
      <c r="Y253" s="9">
        <v>60000000</v>
      </c>
      <c r="Z253" s="11">
        <v>0</v>
      </c>
    </row>
    <row r="254" spans="1:26" s="12" customFormat="1">
      <c r="A254" s="6" t="s">
        <v>221</v>
      </c>
      <c r="B254" s="6" t="s">
        <v>222</v>
      </c>
      <c r="C254" s="6">
        <v>23030103</v>
      </c>
      <c r="D254" s="6" t="s">
        <v>45</v>
      </c>
      <c r="E254" s="6" t="s">
        <v>223</v>
      </c>
      <c r="F254" s="6" t="s">
        <v>256</v>
      </c>
      <c r="G254" s="7"/>
      <c r="H254" s="8">
        <f t="shared" si="10"/>
        <v>0</v>
      </c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10"/>
      <c r="V254" s="9">
        <v>24000000</v>
      </c>
      <c r="W254" s="9">
        <v>24480000</v>
      </c>
      <c r="X254" s="9">
        <v>24969600</v>
      </c>
      <c r="Y254" s="9">
        <v>40000000</v>
      </c>
      <c r="Z254" s="11">
        <v>0</v>
      </c>
    </row>
    <row r="255" spans="1:26" s="12" customFormat="1">
      <c r="A255" s="6" t="s">
        <v>221</v>
      </c>
      <c r="B255" s="6" t="s">
        <v>222</v>
      </c>
      <c r="C255" s="6">
        <v>23030104</v>
      </c>
      <c r="D255" s="6" t="s">
        <v>45</v>
      </c>
      <c r="E255" s="6" t="s">
        <v>223</v>
      </c>
      <c r="F255" s="6" t="s">
        <v>257</v>
      </c>
      <c r="G255" s="7"/>
      <c r="H255" s="8">
        <f t="shared" si="10"/>
        <v>0</v>
      </c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10"/>
      <c r="V255" s="9">
        <v>18000000</v>
      </c>
      <c r="W255" s="9">
        <v>18360000</v>
      </c>
      <c r="X255" s="9">
        <v>18727200</v>
      </c>
      <c r="Y255" s="9">
        <v>30000000</v>
      </c>
      <c r="Z255" s="11">
        <v>0</v>
      </c>
    </row>
    <row r="256" spans="1:26" s="12" customFormat="1">
      <c r="A256" s="6" t="s">
        <v>221</v>
      </c>
      <c r="B256" s="6" t="s">
        <v>222</v>
      </c>
      <c r="C256" s="6">
        <v>23030105</v>
      </c>
      <c r="D256" s="6" t="s">
        <v>45</v>
      </c>
      <c r="E256" s="6" t="s">
        <v>223</v>
      </c>
      <c r="F256" s="6" t="s">
        <v>258</v>
      </c>
      <c r="G256" s="7"/>
      <c r="H256" s="8">
        <f t="shared" si="10"/>
        <v>0</v>
      </c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10"/>
      <c r="V256" s="9">
        <v>0</v>
      </c>
      <c r="W256" s="9">
        <v>0</v>
      </c>
      <c r="X256" s="9">
        <v>0</v>
      </c>
      <c r="Y256" s="9">
        <v>50000000</v>
      </c>
      <c r="Z256" s="11">
        <v>0</v>
      </c>
    </row>
    <row r="257" spans="1:26" s="12" customFormat="1">
      <c r="A257" s="6" t="s">
        <v>221</v>
      </c>
      <c r="B257" s="6" t="s">
        <v>222</v>
      </c>
      <c r="C257" s="6">
        <v>23030106</v>
      </c>
      <c r="D257" s="6" t="s">
        <v>45</v>
      </c>
      <c r="E257" s="6" t="s">
        <v>223</v>
      </c>
      <c r="F257" s="6" t="s">
        <v>259</v>
      </c>
      <c r="G257" s="7"/>
      <c r="H257" s="8">
        <f t="shared" si="10"/>
        <v>0</v>
      </c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10"/>
      <c r="V257" s="9">
        <v>0</v>
      </c>
      <c r="W257" s="9">
        <v>0</v>
      </c>
      <c r="X257" s="9">
        <v>0</v>
      </c>
      <c r="Y257" s="9">
        <v>2000000</v>
      </c>
      <c r="Z257" s="11">
        <v>0</v>
      </c>
    </row>
    <row r="258" spans="1:26" s="12" customFormat="1">
      <c r="A258" s="6" t="s">
        <v>221</v>
      </c>
      <c r="B258" s="6" t="s">
        <v>222</v>
      </c>
      <c r="C258" s="6">
        <v>23030107</v>
      </c>
      <c r="D258" s="6" t="s">
        <v>45</v>
      </c>
      <c r="E258" s="6" t="s">
        <v>223</v>
      </c>
      <c r="F258" s="6" t="s">
        <v>260</v>
      </c>
      <c r="G258" s="7"/>
      <c r="H258" s="8">
        <f t="shared" si="10"/>
        <v>0</v>
      </c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10"/>
      <c r="V258" s="9">
        <v>24000000</v>
      </c>
      <c r="W258" s="9">
        <v>24480000</v>
      </c>
      <c r="X258" s="9">
        <v>24969600</v>
      </c>
      <c r="Y258" s="9">
        <v>0</v>
      </c>
      <c r="Z258" s="11">
        <v>0</v>
      </c>
    </row>
    <row r="259" spans="1:26" s="12" customFormat="1">
      <c r="A259" s="6" t="s">
        <v>221</v>
      </c>
      <c r="B259" s="6" t="s">
        <v>222</v>
      </c>
      <c r="C259" s="6">
        <v>23010108</v>
      </c>
      <c r="D259" s="6" t="s">
        <v>45</v>
      </c>
      <c r="E259" s="6" t="s">
        <v>223</v>
      </c>
      <c r="F259" s="6" t="s">
        <v>85</v>
      </c>
      <c r="G259" s="7"/>
      <c r="H259" s="8">
        <f t="shared" si="10"/>
        <v>0</v>
      </c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10"/>
      <c r="V259" s="9">
        <v>960000000</v>
      </c>
      <c r="W259" s="9">
        <v>979200000</v>
      </c>
      <c r="X259" s="9">
        <v>998784000</v>
      </c>
      <c r="Y259" s="9">
        <v>0</v>
      </c>
      <c r="Z259" s="11">
        <v>0</v>
      </c>
    </row>
    <row r="260" spans="1:26" s="12" customFormat="1">
      <c r="G260" s="14">
        <v>2</v>
      </c>
      <c r="H260" s="16">
        <f>SUM(H222:H259)</f>
        <v>975369471.80999994</v>
      </c>
      <c r="U260" s="10"/>
    </row>
    <row r="261" spans="1:26" s="12" customFormat="1">
      <c r="G261" s="14"/>
      <c r="U261" s="10"/>
    </row>
    <row r="262" spans="1:26" s="12" customFormat="1">
      <c r="A262" s="6" t="s">
        <v>261</v>
      </c>
      <c r="B262" s="6" t="s">
        <v>262</v>
      </c>
      <c r="C262" s="6">
        <v>23010101</v>
      </c>
      <c r="D262" s="6" t="s">
        <v>26</v>
      </c>
      <c r="E262" s="6" t="s">
        <v>263</v>
      </c>
      <c r="F262" s="6" t="s">
        <v>264</v>
      </c>
      <c r="G262" s="7"/>
      <c r="H262" s="8">
        <f t="shared" ref="H262:H274" si="11">SUM(I262:T262)</f>
        <v>0</v>
      </c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10"/>
      <c r="V262" s="9">
        <v>0</v>
      </c>
      <c r="W262" s="9">
        <v>0</v>
      </c>
      <c r="X262" s="9">
        <v>0</v>
      </c>
      <c r="Y262" s="9">
        <v>12000000</v>
      </c>
      <c r="Z262" s="11">
        <v>0</v>
      </c>
    </row>
    <row r="263" spans="1:26" s="12" customFormat="1">
      <c r="A263" s="6" t="s">
        <v>261</v>
      </c>
      <c r="B263" s="6" t="s">
        <v>262</v>
      </c>
      <c r="C263" s="6">
        <v>23010102</v>
      </c>
      <c r="D263" s="6" t="s">
        <v>26</v>
      </c>
      <c r="E263" s="6" t="s">
        <v>263</v>
      </c>
      <c r="F263" s="6" t="s">
        <v>265</v>
      </c>
      <c r="G263" s="7"/>
      <c r="H263" s="8">
        <f t="shared" si="11"/>
        <v>0</v>
      </c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10"/>
      <c r="V263" s="9">
        <v>0</v>
      </c>
      <c r="W263" s="9">
        <v>0</v>
      </c>
      <c r="X263" s="9">
        <v>0</v>
      </c>
      <c r="Y263" s="9">
        <v>2000000</v>
      </c>
      <c r="Z263" s="11">
        <v>0</v>
      </c>
    </row>
    <row r="264" spans="1:26" s="12" customFormat="1">
      <c r="A264" s="6" t="s">
        <v>261</v>
      </c>
      <c r="B264" s="6" t="s">
        <v>262</v>
      </c>
      <c r="C264" s="6">
        <v>23010103</v>
      </c>
      <c r="D264" s="6" t="s">
        <v>26</v>
      </c>
      <c r="E264" s="6" t="s">
        <v>263</v>
      </c>
      <c r="F264" s="6"/>
      <c r="G264" s="7"/>
      <c r="H264" s="8">
        <f t="shared" si="11"/>
        <v>0</v>
      </c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10"/>
      <c r="V264" s="9">
        <v>0</v>
      </c>
      <c r="W264" s="9">
        <v>0</v>
      </c>
      <c r="X264" s="9">
        <v>0</v>
      </c>
      <c r="Y264" s="9">
        <v>5000000</v>
      </c>
      <c r="Z264" s="11">
        <v>0</v>
      </c>
    </row>
    <row r="265" spans="1:26" s="12" customFormat="1">
      <c r="A265" s="6" t="s">
        <v>261</v>
      </c>
      <c r="B265" s="6" t="s">
        <v>262</v>
      </c>
      <c r="C265" s="6">
        <v>22040101</v>
      </c>
      <c r="D265" s="6" t="s">
        <v>191</v>
      </c>
      <c r="E265" s="6" t="s">
        <v>263</v>
      </c>
      <c r="F265" s="6" t="s">
        <v>192</v>
      </c>
      <c r="G265" s="7"/>
      <c r="H265" s="8">
        <f t="shared" si="11"/>
        <v>0</v>
      </c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10"/>
      <c r="V265" s="9">
        <v>0</v>
      </c>
      <c r="W265" s="9">
        <v>0</v>
      </c>
      <c r="X265" s="9">
        <v>0</v>
      </c>
      <c r="Y265" s="9">
        <v>63000000</v>
      </c>
      <c r="Z265" s="11">
        <v>63000000</v>
      </c>
    </row>
    <row r="266" spans="1:26" s="12" customFormat="1">
      <c r="A266" s="6" t="s">
        <v>261</v>
      </c>
      <c r="B266" s="6" t="s">
        <v>262</v>
      </c>
      <c r="C266" s="6">
        <v>22040102</v>
      </c>
      <c r="D266" s="6" t="s">
        <v>191</v>
      </c>
      <c r="E266" s="6" t="s">
        <v>263</v>
      </c>
      <c r="F266" s="6" t="s">
        <v>193</v>
      </c>
      <c r="G266" s="7"/>
      <c r="H266" s="8">
        <f t="shared" si="11"/>
        <v>0</v>
      </c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10"/>
      <c r="V266" s="9">
        <v>0</v>
      </c>
      <c r="W266" s="9">
        <v>0</v>
      </c>
      <c r="X266" s="9">
        <v>0</v>
      </c>
      <c r="Y266" s="9">
        <v>100000000</v>
      </c>
      <c r="Z266" s="11">
        <v>50000000</v>
      </c>
    </row>
    <row r="267" spans="1:26" s="12" customFormat="1">
      <c r="A267" s="6" t="s">
        <v>261</v>
      </c>
      <c r="B267" s="6" t="s">
        <v>262</v>
      </c>
      <c r="C267" s="6">
        <v>22040103</v>
      </c>
      <c r="D267" s="6" t="s">
        <v>191</v>
      </c>
      <c r="E267" s="6" t="s">
        <v>263</v>
      </c>
      <c r="F267" s="6" t="s">
        <v>194</v>
      </c>
      <c r="G267" s="7"/>
      <c r="H267" s="8">
        <f t="shared" si="11"/>
        <v>0</v>
      </c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10"/>
      <c r="V267" s="9">
        <v>0</v>
      </c>
      <c r="W267" s="9">
        <v>0</v>
      </c>
      <c r="X267" s="9">
        <v>0</v>
      </c>
      <c r="Y267" s="9">
        <v>6000000</v>
      </c>
      <c r="Z267" s="11">
        <v>0</v>
      </c>
    </row>
    <row r="268" spans="1:26" s="12" customFormat="1">
      <c r="A268" s="6" t="s">
        <v>261</v>
      </c>
      <c r="B268" s="6" t="s">
        <v>262</v>
      </c>
      <c r="C268" s="6">
        <v>22040104</v>
      </c>
      <c r="D268" s="6" t="s">
        <v>191</v>
      </c>
      <c r="E268" s="6" t="s">
        <v>263</v>
      </c>
      <c r="F268" s="6" t="s">
        <v>195</v>
      </c>
      <c r="G268" s="7"/>
      <c r="H268" s="8">
        <f t="shared" si="11"/>
        <v>0</v>
      </c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10"/>
      <c r="V268" s="9"/>
      <c r="W268" s="9"/>
      <c r="X268" s="9"/>
      <c r="Y268" s="9"/>
      <c r="Z268" s="11"/>
    </row>
    <row r="269" spans="1:26" s="12" customFormat="1">
      <c r="A269" s="6" t="s">
        <v>261</v>
      </c>
      <c r="B269" s="6" t="s">
        <v>262</v>
      </c>
      <c r="C269" s="6"/>
      <c r="D269" s="6" t="s">
        <v>191</v>
      </c>
      <c r="E269" s="6" t="s">
        <v>263</v>
      </c>
      <c r="F269" s="6" t="s">
        <v>196</v>
      </c>
      <c r="G269" s="7"/>
      <c r="H269" s="8">
        <f t="shared" si="11"/>
        <v>0</v>
      </c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10"/>
      <c r="V269" s="9">
        <v>0</v>
      </c>
      <c r="W269" s="9">
        <v>0</v>
      </c>
      <c r="X269" s="9">
        <v>0</v>
      </c>
      <c r="Y269" s="9">
        <v>10000000</v>
      </c>
      <c r="Z269" s="11">
        <v>0</v>
      </c>
    </row>
    <row r="270" spans="1:26" s="12" customFormat="1">
      <c r="A270" s="6" t="s">
        <v>261</v>
      </c>
      <c r="B270" s="6" t="s">
        <v>262</v>
      </c>
      <c r="C270" s="6">
        <v>22040105</v>
      </c>
      <c r="D270" s="6" t="s">
        <v>191</v>
      </c>
      <c r="E270" s="6" t="s">
        <v>263</v>
      </c>
      <c r="F270" s="6" t="s">
        <v>197</v>
      </c>
      <c r="G270" s="7"/>
      <c r="H270" s="8">
        <f t="shared" si="11"/>
        <v>0</v>
      </c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10"/>
      <c r="V270" s="9">
        <v>0</v>
      </c>
      <c r="W270" s="9">
        <v>0</v>
      </c>
      <c r="X270" s="9">
        <v>0</v>
      </c>
      <c r="Y270" s="9">
        <v>0</v>
      </c>
      <c r="Z270" s="11">
        <v>0</v>
      </c>
    </row>
    <row r="271" spans="1:26" s="12" customFormat="1">
      <c r="A271" s="6" t="s">
        <v>261</v>
      </c>
      <c r="B271" s="6" t="s">
        <v>262</v>
      </c>
      <c r="C271" s="6">
        <v>22040106</v>
      </c>
      <c r="D271" s="6" t="s">
        <v>191</v>
      </c>
      <c r="E271" s="6" t="s">
        <v>263</v>
      </c>
      <c r="F271" s="6" t="s">
        <v>198</v>
      </c>
      <c r="G271" s="7"/>
      <c r="H271" s="8">
        <f t="shared" si="11"/>
        <v>26206270</v>
      </c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>
        <v>26206270</v>
      </c>
      <c r="U271" s="10"/>
      <c r="V271" s="9">
        <v>0</v>
      </c>
      <c r="W271" s="9">
        <v>0</v>
      </c>
      <c r="X271" s="9">
        <v>0</v>
      </c>
      <c r="Y271" s="9">
        <v>0</v>
      </c>
      <c r="Z271" s="11">
        <v>0</v>
      </c>
    </row>
    <row r="272" spans="1:26" s="12" customFormat="1">
      <c r="A272" s="6" t="s">
        <v>261</v>
      </c>
      <c r="B272" s="6" t="s">
        <v>262</v>
      </c>
      <c r="C272" s="6">
        <v>22040107</v>
      </c>
      <c r="D272" s="6" t="s">
        <v>191</v>
      </c>
      <c r="E272" s="6" t="s">
        <v>263</v>
      </c>
      <c r="F272" s="6" t="s">
        <v>199</v>
      </c>
      <c r="G272" s="7"/>
      <c r="H272" s="8">
        <f t="shared" si="11"/>
        <v>0</v>
      </c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10"/>
      <c r="V272" s="9">
        <v>0</v>
      </c>
      <c r="W272" s="9">
        <v>0</v>
      </c>
      <c r="X272" s="9">
        <v>0</v>
      </c>
      <c r="Y272" s="9">
        <v>0</v>
      </c>
      <c r="Z272" s="11">
        <v>0</v>
      </c>
    </row>
    <row r="273" spans="1:26" s="12" customFormat="1">
      <c r="A273" s="6" t="s">
        <v>261</v>
      </c>
      <c r="B273" s="6" t="s">
        <v>262</v>
      </c>
      <c r="C273" s="6">
        <v>22040108</v>
      </c>
      <c r="D273" s="6" t="s">
        <v>191</v>
      </c>
      <c r="E273" s="6" t="s">
        <v>263</v>
      </c>
      <c r="F273" s="6" t="s">
        <v>200</v>
      </c>
      <c r="G273" s="7"/>
      <c r="H273" s="8">
        <f t="shared" si="11"/>
        <v>0</v>
      </c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10"/>
      <c r="V273" s="9">
        <v>0</v>
      </c>
      <c r="W273" s="9">
        <v>0</v>
      </c>
      <c r="X273" s="9">
        <v>0</v>
      </c>
      <c r="Y273" s="9">
        <v>0</v>
      </c>
      <c r="Z273" s="11">
        <v>0</v>
      </c>
    </row>
    <row r="274" spans="1:26" s="12" customFormat="1">
      <c r="A274" s="6" t="s">
        <v>261</v>
      </c>
      <c r="B274" s="6" t="s">
        <v>262</v>
      </c>
      <c r="C274" s="6">
        <v>22040109</v>
      </c>
      <c r="D274" s="6" t="s">
        <v>191</v>
      </c>
      <c r="E274" s="6" t="s">
        <v>263</v>
      </c>
      <c r="F274" s="6" t="s">
        <v>201</v>
      </c>
      <c r="G274" s="7"/>
      <c r="H274" s="8">
        <f t="shared" si="11"/>
        <v>0</v>
      </c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10"/>
      <c r="V274" s="9">
        <v>0</v>
      </c>
      <c r="W274" s="9">
        <v>0</v>
      </c>
      <c r="X274" s="9">
        <v>0</v>
      </c>
      <c r="Y274" s="9">
        <v>0</v>
      </c>
      <c r="Z274" s="11">
        <v>0</v>
      </c>
    </row>
    <row r="275" spans="1:26" s="12" customFormat="1">
      <c r="G275" s="14">
        <v>2</v>
      </c>
      <c r="H275" s="16">
        <f>SUM(H262:H274)</f>
        <v>26206270</v>
      </c>
      <c r="U275" s="10"/>
    </row>
    <row r="276" spans="1:26" s="21" customFormat="1" ht="12.75">
      <c r="A276" s="17" t="s">
        <v>0</v>
      </c>
      <c r="B276" s="17" t="s">
        <v>1</v>
      </c>
      <c r="C276" s="17" t="s">
        <v>2</v>
      </c>
      <c r="D276" s="17" t="s">
        <v>3</v>
      </c>
      <c r="E276" s="17" t="s">
        <v>4</v>
      </c>
      <c r="F276" s="17" t="s">
        <v>5</v>
      </c>
      <c r="G276" s="18"/>
      <c r="H276" s="19" t="s">
        <v>6</v>
      </c>
      <c r="I276" s="20" t="s">
        <v>7</v>
      </c>
      <c r="J276" s="20" t="s">
        <v>8</v>
      </c>
      <c r="K276" s="20" t="s">
        <v>9</v>
      </c>
      <c r="L276" s="20" t="s">
        <v>10</v>
      </c>
      <c r="M276" s="20" t="s">
        <v>11</v>
      </c>
      <c r="N276" s="20" t="s">
        <v>12</v>
      </c>
      <c r="O276" s="20" t="s">
        <v>13</v>
      </c>
      <c r="P276" s="20" t="s">
        <v>14</v>
      </c>
      <c r="Q276" s="20" t="s">
        <v>15</v>
      </c>
      <c r="R276" s="20" t="s">
        <v>16</v>
      </c>
      <c r="S276" s="20" t="s">
        <v>17</v>
      </c>
      <c r="T276" s="20" t="s">
        <v>18</v>
      </c>
      <c r="V276" s="20" t="s">
        <v>19</v>
      </c>
      <c r="W276" s="20" t="s">
        <v>20</v>
      </c>
      <c r="X276" s="20" t="s">
        <v>21</v>
      </c>
      <c r="Y276" s="20" t="s">
        <v>22</v>
      </c>
      <c r="Z276" s="20" t="s">
        <v>23</v>
      </c>
    </row>
    <row r="277" spans="1:26" s="12" customFormat="1">
      <c r="A277" s="6" t="s">
        <v>266</v>
      </c>
      <c r="B277" s="6" t="s">
        <v>267</v>
      </c>
      <c r="C277" s="6">
        <v>23010101</v>
      </c>
      <c r="D277" s="6" t="s">
        <v>26</v>
      </c>
      <c r="E277" s="6" t="s">
        <v>268</v>
      </c>
      <c r="F277" s="6" t="s">
        <v>269</v>
      </c>
      <c r="G277" s="7"/>
      <c r="H277" s="8">
        <f t="shared" ref="H277:H290" si="12">SUM(I277:T277)</f>
        <v>0</v>
      </c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10"/>
      <c r="V277" s="9">
        <v>15000000</v>
      </c>
      <c r="W277" s="9">
        <v>15300000</v>
      </c>
      <c r="X277" s="9">
        <v>15606000</v>
      </c>
      <c r="Y277" s="9">
        <v>0</v>
      </c>
      <c r="Z277" s="11">
        <v>0</v>
      </c>
    </row>
    <row r="278" spans="1:26" s="12" customFormat="1">
      <c r="A278" s="6" t="s">
        <v>266</v>
      </c>
      <c r="B278" s="6" t="s">
        <v>267</v>
      </c>
      <c r="C278" s="6">
        <v>23010102</v>
      </c>
      <c r="D278" s="6" t="s">
        <v>26</v>
      </c>
      <c r="E278" s="6" t="s">
        <v>268</v>
      </c>
      <c r="F278" s="6" t="s">
        <v>270</v>
      </c>
      <c r="G278" s="7"/>
      <c r="H278" s="8">
        <f t="shared" si="12"/>
        <v>0</v>
      </c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10"/>
      <c r="V278" s="9">
        <v>4000000</v>
      </c>
      <c r="W278" s="9">
        <v>4080000</v>
      </c>
      <c r="X278" s="9">
        <v>4161600</v>
      </c>
      <c r="Y278" s="9">
        <v>2000000</v>
      </c>
      <c r="Z278" s="11">
        <v>0</v>
      </c>
    </row>
    <row r="279" spans="1:26" s="12" customFormat="1">
      <c r="A279" s="6" t="s">
        <v>266</v>
      </c>
      <c r="B279" s="6" t="s">
        <v>267</v>
      </c>
      <c r="C279" s="6">
        <v>23010103</v>
      </c>
      <c r="D279" s="6" t="s">
        <v>26</v>
      </c>
      <c r="E279" s="6" t="s">
        <v>268</v>
      </c>
      <c r="F279" s="6" t="s">
        <v>181</v>
      </c>
      <c r="G279" s="7"/>
      <c r="H279" s="8">
        <f t="shared" si="12"/>
        <v>0</v>
      </c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10"/>
      <c r="V279" s="9">
        <v>1000000</v>
      </c>
      <c r="W279" s="9">
        <v>1020000</v>
      </c>
      <c r="X279" s="9">
        <v>1040400</v>
      </c>
      <c r="Y279" s="9">
        <v>300000</v>
      </c>
      <c r="Z279" s="11">
        <v>0</v>
      </c>
    </row>
    <row r="280" spans="1:26" s="12" customFormat="1">
      <c r="A280" s="6" t="s">
        <v>266</v>
      </c>
      <c r="B280" s="6" t="s">
        <v>267</v>
      </c>
      <c r="C280" s="6">
        <v>23010104</v>
      </c>
      <c r="D280" s="6" t="s">
        <v>26</v>
      </c>
      <c r="E280" s="6" t="s">
        <v>268</v>
      </c>
      <c r="F280" s="6" t="s">
        <v>182</v>
      </c>
      <c r="G280" s="7"/>
      <c r="H280" s="8">
        <f t="shared" si="12"/>
        <v>0</v>
      </c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10"/>
      <c r="V280" s="9">
        <v>600000</v>
      </c>
      <c r="W280" s="9">
        <v>612000</v>
      </c>
      <c r="X280" s="9">
        <v>624240</v>
      </c>
      <c r="Y280" s="9">
        <v>200000</v>
      </c>
      <c r="Z280" s="11">
        <v>0</v>
      </c>
    </row>
    <row r="281" spans="1:26" s="12" customFormat="1">
      <c r="A281" s="6" t="s">
        <v>266</v>
      </c>
      <c r="B281" s="6" t="s">
        <v>267</v>
      </c>
      <c r="C281" s="6">
        <v>23010105</v>
      </c>
      <c r="D281" s="6" t="s">
        <v>26</v>
      </c>
      <c r="E281" s="6" t="s">
        <v>268</v>
      </c>
      <c r="F281" s="6" t="s">
        <v>271</v>
      </c>
      <c r="G281" s="7"/>
      <c r="H281" s="8">
        <f t="shared" si="12"/>
        <v>0</v>
      </c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10"/>
      <c r="V281" s="9">
        <v>0</v>
      </c>
      <c r="W281" s="9">
        <v>0</v>
      </c>
      <c r="X281" s="9">
        <v>0</v>
      </c>
      <c r="Y281" s="9">
        <v>2000000</v>
      </c>
      <c r="Z281" s="11">
        <v>0</v>
      </c>
    </row>
    <row r="282" spans="1:26" s="12" customFormat="1">
      <c r="A282" s="6" t="s">
        <v>266</v>
      </c>
      <c r="B282" s="6" t="s">
        <v>267</v>
      </c>
      <c r="C282" s="6">
        <v>23020101</v>
      </c>
      <c r="D282" s="6" t="s">
        <v>32</v>
      </c>
      <c r="E282" s="6" t="s">
        <v>268</v>
      </c>
      <c r="F282" s="6" t="s">
        <v>272</v>
      </c>
      <c r="G282" s="7"/>
      <c r="H282" s="8">
        <f t="shared" si="12"/>
        <v>35511092</v>
      </c>
      <c r="I282" s="9"/>
      <c r="J282" s="9"/>
      <c r="K282" s="9"/>
      <c r="L282" s="9"/>
      <c r="M282" s="9"/>
      <c r="N282" s="9"/>
      <c r="O282" s="9"/>
      <c r="P282" s="9">
        <v>11587000</v>
      </c>
      <c r="Q282" s="9">
        <v>124000</v>
      </c>
      <c r="R282" s="9"/>
      <c r="S282" s="9"/>
      <c r="T282" s="9">
        <v>23800092</v>
      </c>
      <c r="U282" s="10"/>
      <c r="V282" s="9">
        <v>0</v>
      </c>
      <c r="W282" s="9">
        <v>0</v>
      </c>
      <c r="X282" s="9">
        <v>0</v>
      </c>
      <c r="Y282" s="9">
        <v>70000000</v>
      </c>
      <c r="Z282" s="11">
        <v>0</v>
      </c>
    </row>
    <row r="283" spans="1:26" s="12" customFormat="1">
      <c r="A283" s="6" t="s">
        <v>266</v>
      </c>
      <c r="B283" s="6" t="s">
        <v>267</v>
      </c>
      <c r="C283" s="6">
        <v>23020102</v>
      </c>
      <c r="D283" s="6" t="s">
        <v>32</v>
      </c>
      <c r="E283" s="6" t="s">
        <v>268</v>
      </c>
      <c r="F283" s="6" t="s">
        <v>273</v>
      </c>
      <c r="G283" s="7"/>
      <c r="H283" s="8">
        <f t="shared" si="12"/>
        <v>0</v>
      </c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10"/>
      <c r="V283" s="9">
        <v>0</v>
      </c>
      <c r="W283" s="9">
        <v>0</v>
      </c>
      <c r="X283" s="9">
        <v>0</v>
      </c>
      <c r="Y283" s="9">
        <v>30000000</v>
      </c>
      <c r="Z283" s="11">
        <v>0</v>
      </c>
    </row>
    <row r="284" spans="1:26" s="12" customFormat="1">
      <c r="A284" s="6" t="s">
        <v>266</v>
      </c>
      <c r="B284" s="6" t="s">
        <v>267</v>
      </c>
      <c r="C284" s="6">
        <v>23020103</v>
      </c>
      <c r="D284" s="6" t="s">
        <v>32</v>
      </c>
      <c r="E284" s="6" t="s">
        <v>268</v>
      </c>
      <c r="F284" s="6" t="s">
        <v>274</v>
      </c>
      <c r="G284" s="7"/>
      <c r="H284" s="8">
        <f t="shared" si="12"/>
        <v>0</v>
      </c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10"/>
      <c r="V284" s="9">
        <v>216200000.19</v>
      </c>
      <c r="W284" s="9">
        <v>220524000.1938</v>
      </c>
      <c r="X284" s="9">
        <v>224934480.197676</v>
      </c>
      <c r="Y284" s="9">
        <v>400000000</v>
      </c>
      <c r="Z284" s="11">
        <v>88144000</v>
      </c>
    </row>
    <row r="285" spans="1:26" s="12" customFormat="1">
      <c r="A285" s="6" t="s">
        <v>266</v>
      </c>
      <c r="B285" s="6" t="s">
        <v>267</v>
      </c>
      <c r="C285" s="6">
        <v>23020104</v>
      </c>
      <c r="D285" s="6" t="s">
        <v>32</v>
      </c>
      <c r="E285" s="6" t="s">
        <v>268</v>
      </c>
      <c r="F285" s="6" t="s">
        <v>275</v>
      </c>
      <c r="G285" s="7"/>
      <c r="H285" s="8">
        <f t="shared" si="12"/>
        <v>0</v>
      </c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10"/>
      <c r="V285" s="9">
        <v>5000000</v>
      </c>
      <c r="W285" s="9">
        <v>5100000</v>
      </c>
      <c r="X285" s="9">
        <v>5202000</v>
      </c>
      <c r="Y285" s="9">
        <v>5000000</v>
      </c>
      <c r="Z285" s="11">
        <v>0</v>
      </c>
    </row>
    <row r="286" spans="1:26" s="12" customFormat="1">
      <c r="A286" s="6" t="s">
        <v>266</v>
      </c>
      <c r="B286" s="6" t="s">
        <v>267</v>
      </c>
      <c r="C286" s="6">
        <v>23020105</v>
      </c>
      <c r="D286" s="6" t="s">
        <v>32</v>
      </c>
      <c r="E286" s="6" t="s">
        <v>268</v>
      </c>
      <c r="F286" s="6" t="s">
        <v>276</v>
      </c>
      <c r="G286" s="7"/>
      <c r="H286" s="8">
        <f t="shared" si="12"/>
        <v>0</v>
      </c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10"/>
      <c r="V286" s="9">
        <v>180000000</v>
      </c>
      <c r="W286" s="9">
        <v>183600000</v>
      </c>
      <c r="X286" s="9">
        <v>187272000</v>
      </c>
      <c r="Y286" s="9">
        <v>1000000000</v>
      </c>
      <c r="Z286" s="11">
        <v>0</v>
      </c>
    </row>
    <row r="287" spans="1:26" s="12" customFormat="1">
      <c r="A287" s="6" t="s">
        <v>266</v>
      </c>
      <c r="B287" s="6" t="s">
        <v>267</v>
      </c>
      <c r="C287" s="6">
        <v>23020106</v>
      </c>
      <c r="D287" s="6" t="s">
        <v>32</v>
      </c>
      <c r="E287" s="6" t="s">
        <v>268</v>
      </c>
      <c r="F287" s="6" t="s">
        <v>277</v>
      </c>
      <c r="G287" s="7"/>
      <c r="H287" s="8">
        <f t="shared" si="12"/>
        <v>0</v>
      </c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10"/>
      <c r="V287" s="9">
        <v>12000000</v>
      </c>
      <c r="W287" s="9">
        <v>12240000</v>
      </c>
      <c r="X287" s="9">
        <v>12484800</v>
      </c>
      <c r="Y287" s="9">
        <v>100000000</v>
      </c>
      <c r="Z287" s="11">
        <v>0</v>
      </c>
    </row>
    <row r="288" spans="1:26" s="12" customFormat="1">
      <c r="A288" s="6" t="s">
        <v>266</v>
      </c>
      <c r="B288" s="6" t="s">
        <v>267</v>
      </c>
      <c r="C288" s="6">
        <v>23020107</v>
      </c>
      <c r="D288" s="6" t="s">
        <v>32</v>
      </c>
      <c r="E288" s="6" t="s">
        <v>268</v>
      </c>
      <c r="F288" s="6" t="s">
        <v>278</v>
      </c>
      <c r="G288" s="7"/>
      <c r="H288" s="8">
        <f t="shared" si="12"/>
        <v>0</v>
      </c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10"/>
      <c r="V288" s="9">
        <v>50000000</v>
      </c>
      <c r="W288" s="9">
        <v>51000000</v>
      </c>
      <c r="X288" s="9">
        <v>52020000</v>
      </c>
      <c r="Y288" s="9">
        <v>200000000</v>
      </c>
      <c r="Z288" s="11">
        <v>0</v>
      </c>
    </row>
    <row r="289" spans="1:26" s="12" customFormat="1">
      <c r="A289" s="6" t="s">
        <v>266</v>
      </c>
      <c r="B289" s="6" t="s">
        <v>267</v>
      </c>
      <c r="C289" s="6">
        <v>23020108</v>
      </c>
      <c r="D289" s="6" t="s">
        <v>32</v>
      </c>
      <c r="E289" s="6" t="s">
        <v>268</v>
      </c>
      <c r="F289" s="6" t="s">
        <v>279</v>
      </c>
      <c r="G289" s="7"/>
      <c r="H289" s="8">
        <f t="shared" si="12"/>
        <v>0</v>
      </c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10"/>
      <c r="V289" s="9">
        <v>200000</v>
      </c>
      <c r="W289" s="9">
        <v>204000</v>
      </c>
      <c r="X289" s="9">
        <v>208080</v>
      </c>
      <c r="Y289" s="9">
        <v>0</v>
      </c>
      <c r="Z289" s="11">
        <v>0</v>
      </c>
    </row>
    <row r="290" spans="1:26" s="12" customFormat="1">
      <c r="A290" s="6" t="s">
        <v>266</v>
      </c>
      <c r="B290" s="6" t="s">
        <v>267</v>
      </c>
      <c r="C290" s="6">
        <v>23030101</v>
      </c>
      <c r="D290" s="6" t="s">
        <v>45</v>
      </c>
      <c r="E290" s="6" t="s">
        <v>268</v>
      </c>
      <c r="F290" s="6" t="s">
        <v>190</v>
      </c>
      <c r="G290" s="7"/>
      <c r="H290" s="8">
        <f t="shared" si="12"/>
        <v>755000</v>
      </c>
      <c r="I290" s="9"/>
      <c r="J290" s="9"/>
      <c r="K290" s="9"/>
      <c r="L290" s="9"/>
      <c r="M290" s="9"/>
      <c r="N290" s="9"/>
      <c r="O290" s="9">
        <v>20000</v>
      </c>
      <c r="P290" s="9">
        <v>735000</v>
      </c>
      <c r="Q290" s="9"/>
      <c r="R290" s="9"/>
      <c r="S290" s="9"/>
      <c r="T290" s="9"/>
      <c r="U290" s="10"/>
      <c r="V290" s="9">
        <v>10000000</v>
      </c>
      <c r="W290" s="9">
        <v>10200000</v>
      </c>
      <c r="X290" s="9">
        <v>10404000</v>
      </c>
      <c r="Y290" s="9">
        <v>0</v>
      </c>
      <c r="Z290" s="11">
        <v>0</v>
      </c>
    </row>
    <row r="291" spans="1:26" s="12" customFormat="1">
      <c r="G291" s="14">
        <v>2</v>
      </c>
      <c r="H291" s="16">
        <f>SUM(H277:H290)</f>
        <v>36266092</v>
      </c>
      <c r="U291" s="10"/>
    </row>
    <row r="292" spans="1:26" s="12" customFormat="1">
      <c r="G292" s="14"/>
      <c r="U292" s="10"/>
    </row>
    <row r="293" spans="1:26" s="12" customFormat="1">
      <c r="A293" s="6" t="s">
        <v>280</v>
      </c>
      <c r="B293" s="6" t="s">
        <v>281</v>
      </c>
      <c r="C293" s="6">
        <v>23010101</v>
      </c>
      <c r="D293" s="6" t="s">
        <v>26</v>
      </c>
      <c r="E293" s="6" t="s">
        <v>282</v>
      </c>
      <c r="F293" s="6" t="s">
        <v>283</v>
      </c>
      <c r="G293" s="7"/>
      <c r="H293" s="8">
        <f t="shared" ref="H293:H309" si="13">SUM(I293:T293)</f>
        <v>0</v>
      </c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10"/>
      <c r="V293" s="9">
        <v>1000000</v>
      </c>
      <c r="W293" s="9">
        <v>1020000</v>
      </c>
      <c r="X293" s="9">
        <v>1040400</v>
      </c>
      <c r="Y293" s="9">
        <v>1000000</v>
      </c>
      <c r="Z293" s="11">
        <v>0</v>
      </c>
    </row>
    <row r="294" spans="1:26" s="12" customFormat="1">
      <c r="A294" s="6" t="s">
        <v>280</v>
      </c>
      <c r="B294" s="6" t="s">
        <v>281</v>
      </c>
      <c r="C294" s="6">
        <v>23010102</v>
      </c>
      <c r="D294" s="6" t="s">
        <v>26</v>
      </c>
      <c r="E294" s="6" t="s">
        <v>282</v>
      </c>
      <c r="F294" s="6" t="s">
        <v>58</v>
      </c>
      <c r="G294" s="7"/>
      <c r="H294" s="8">
        <f t="shared" si="13"/>
        <v>0</v>
      </c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10"/>
      <c r="V294" s="9">
        <v>0</v>
      </c>
      <c r="W294" s="9">
        <v>0</v>
      </c>
      <c r="X294" s="9">
        <v>0</v>
      </c>
      <c r="Y294" s="9">
        <v>0</v>
      </c>
      <c r="Z294" s="11">
        <v>0</v>
      </c>
    </row>
    <row r="295" spans="1:26" s="12" customFormat="1">
      <c r="A295" s="6" t="s">
        <v>280</v>
      </c>
      <c r="B295" s="6" t="s">
        <v>281</v>
      </c>
      <c r="C295" s="6">
        <v>23020101</v>
      </c>
      <c r="D295" s="6" t="s">
        <v>32</v>
      </c>
      <c r="E295" s="6" t="s">
        <v>282</v>
      </c>
      <c r="F295" s="6" t="s">
        <v>284</v>
      </c>
      <c r="G295" s="7"/>
      <c r="H295" s="8">
        <f t="shared" si="13"/>
        <v>0</v>
      </c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10"/>
      <c r="V295" s="9">
        <v>0</v>
      </c>
      <c r="W295" s="9">
        <v>0</v>
      </c>
      <c r="X295" s="9">
        <v>0</v>
      </c>
      <c r="Y295" s="9">
        <v>10000000</v>
      </c>
      <c r="Z295" s="11">
        <v>0</v>
      </c>
    </row>
    <row r="296" spans="1:26" s="12" customFormat="1">
      <c r="A296" s="6" t="s">
        <v>280</v>
      </c>
      <c r="B296" s="6" t="s">
        <v>281</v>
      </c>
      <c r="C296" s="6">
        <v>23020102</v>
      </c>
      <c r="D296" s="6" t="s">
        <v>32</v>
      </c>
      <c r="E296" s="6" t="s">
        <v>282</v>
      </c>
      <c r="F296" s="6" t="s">
        <v>285</v>
      </c>
      <c r="G296" s="7"/>
      <c r="H296" s="8">
        <f t="shared" si="13"/>
        <v>0</v>
      </c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10"/>
      <c r="V296" s="9">
        <v>0</v>
      </c>
      <c r="W296" s="9">
        <v>0</v>
      </c>
      <c r="X296" s="9">
        <v>0</v>
      </c>
      <c r="Y296" s="9">
        <v>30000000</v>
      </c>
      <c r="Z296" s="11">
        <v>0</v>
      </c>
    </row>
    <row r="297" spans="1:26" s="12" customFormat="1">
      <c r="A297" s="6" t="s">
        <v>280</v>
      </c>
      <c r="B297" s="6" t="s">
        <v>281</v>
      </c>
      <c r="C297" s="6">
        <v>23020103</v>
      </c>
      <c r="D297" s="6" t="s">
        <v>32</v>
      </c>
      <c r="E297" s="6" t="s">
        <v>282</v>
      </c>
      <c r="F297" s="6" t="s">
        <v>286</v>
      </c>
      <c r="G297" s="7"/>
      <c r="H297" s="8">
        <f t="shared" si="13"/>
        <v>322238120.64999998</v>
      </c>
      <c r="I297" s="9"/>
      <c r="J297" s="9"/>
      <c r="K297" s="9">
        <v>169806166.56</v>
      </c>
      <c r="L297" s="9"/>
      <c r="M297" s="9"/>
      <c r="N297" s="9"/>
      <c r="O297" s="9"/>
      <c r="P297" s="9"/>
      <c r="Q297" s="9"/>
      <c r="R297" s="9">
        <v>101810290.51000001</v>
      </c>
      <c r="S297" s="9"/>
      <c r="T297" s="9">
        <v>50621663.579999998</v>
      </c>
      <c r="U297" s="10"/>
      <c r="V297" s="9">
        <v>200000000</v>
      </c>
      <c r="W297" s="9">
        <v>204000000</v>
      </c>
      <c r="X297" s="9">
        <v>208080000</v>
      </c>
      <c r="Y297" s="9">
        <v>20000000</v>
      </c>
      <c r="Z297" s="11">
        <v>0</v>
      </c>
    </row>
    <row r="298" spans="1:26" s="12" customFormat="1">
      <c r="A298" s="6" t="s">
        <v>280</v>
      </c>
      <c r="B298" s="6" t="s">
        <v>281</v>
      </c>
      <c r="C298" s="6">
        <v>23020104</v>
      </c>
      <c r="D298" s="6" t="s">
        <v>32</v>
      </c>
      <c r="E298" s="6" t="s">
        <v>282</v>
      </c>
      <c r="F298" s="6" t="s">
        <v>287</v>
      </c>
      <c r="G298" s="7"/>
      <c r="H298" s="8">
        <f t="shared" si="13"/>
        <v>0</v>
      </c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10"/>
      <c r="V298" s="9">
        <v>10000000</v>
      </c>
      <c r="W298" s="9">
        <v>10200000</v>
      </c>
      <c r="X298" s="9">
        <v>10404000</v>
      </c>
      <c r="Y298" s="9">
        <v>30000000</v>
      </c>
      <c r="Z298" s="11">
        <v>0</v>
      </c>
    </row>
    <row r="299" spans="1:26" s="12" customFormat="1">
      <c r="A299" s="6" t="s">
        <v>280</v>
      </c>
      <c r="B299" s="6" t="s">
        <v>281</v>
      </c>
      <c r="C299" s="6">
        <v>23030101</v>
      </c>
      <c r="D299" s="6" t="s">
        <v>45</v>
      </c>
      <c r="E299" s="6" t="s">
        <v>282</v>
      </c>
      <c r="F299" s="6" t="s">
        <v>288</v>
      </c>
      <c r="G299" s="7"/>
      <c r="H299" s="8">
        <f t="shared" si="13"/>
        <v>113903037.69</v>
      </c>
      <c r="I299" s="9">
        <v>113903037.69</v>
      </c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10"/>
      <c r="V299" s="9">
        <v>150000000</v>
      </c>
      <c r="W299" s="9">
        <v>153000000</v>
      </c>
      <c r="X299" s="9">
        <v>156060000</v>
      </c>
      <c r="Y299" s="9">
        <v>350000000</v>
      </c>
      <c r="Z299" s="11">
        <v>0</v>
      </c>
    </row>
    <row r="300" spans="1:26" s="12" customFormat="1">
      <c r="A300" s="6" t="s">
        <v>280</v>
      </c>
      <c r="B300" s="6" t="s">
        <v>281</v>
      </c>
      <c r="C300" s="6">
        <v>23030102</v>
      </c>
      <c r="D300" s="6" t="s">
        <v>45</v>
      </c>
      <c r="E300" s="6" t="s">
        <v>282</v>
      </c>
      <c r="F300" s="6" t="s">
        <v>289</v>
      </c>
      <c r="G300" s="7"/>
      <c r="H300" s="8">
        <f t="shared" si="13"/>
        <v>350000000</v>
      </c>
      <c r="I300" s="9"/>
      <c r="J300" s="9"/>
      <c r="K300" s="9">
        <v>100000000</v>
      </c>
      <c r="L300" s="9"/>
      <c r="M300" s="9"/>
      <c r="N300" s="9"/>
      <c r="O300" s="9"/>
      <c r="P300" s="9">
        <v>100000000</v>
      </c>
      <c r="Q300" s="9"/>
      <c r="R300" s="9"/>
      <c r="S300" s="9"/>
      <c r="T300" s="9">
        <v>150000000</v>
      </c>
      <c r="U300" s="10"/>
      <c r="V300" s="9">
        <v>240000000</v>
      </c>
      <c r="W300" s="9">
        <v>244800000</v>
      </c>
      <c r="X300" s="9">
        <v>249696000</v>
      </c>
      <c r="Y300" s="9">
        <v>250000000</v>
      </c>
      <c r="Z300" s="11">
        <v>200000000</v>
      </c>
    </row>
    <row r="301" spans="1:26" s="12" customFormat="1">
      <c r="A301" s="6" t="s">
        <v>280</v>
      </c>
      <c r="B301" s="6" t="s">
        <v>281</v>
      </c>
      <c r="C301" s="6">
        <v>23030103</v>
      </c>
      <c r="D301" s="6" t="s">
        <v>45</v>
      </c>
      <c r="E301" s="6" t="s">
        <v>282</v>
      </c>
      <c r="F301" s="6" t="s">
        <v>290</v>
      </c>
      <c r="G301" s="7"/>
      <c r="H301" s="8">
        <f t="shared" si="13"/>
        <v>24982205</v>
      </c>
      <c r="I301" s="9"/>
      <c r="J301" s="9"/>
      <c r="K301" s="9"/>
      <c r="L301" s="9">
        <v>1000000</v>
      </c>
      <c r="M301" s="9"/>
      <c r="N301" s="9"/>
      <c r="O301" s="9"/>
      <c r="P301" s="9">
        <v>23982205</v>
      </c>
      <c r="Q301" s="9"/>
      <c r="R301" s="9"/>
      <c r="S301" s="9"/>
      <c r="T301" s="9"/>
      <c r="U301" s="10"/>
      <c r="V301" s="9">
        <v>36000000</v>
      </c>
      <c r="W301" s="9">
        <v>36720000</v>
      </c>
      <c r="X301" s="9">
        <v>37454400</v>
      </c>
      <c r="Y301" s="9">
        <v>60000000</v>
      </c>
      <c r="Z301" s="11">
        <v>700000</v>
      </c>
    </row>
    <row r="302" spans="1:26" s="12" customFormat="1">
      <c r="A302" s="6" t="s">
        <v>280</v>
      </c>
      <c r="B302" s="6" t="s">
        <v>281</v>
      </c>
      <c r="C302" s="6">
        <v>23030104</v>
      </c>
      <c r="D302" s="6" t="s">
        <v>45</v>
      </c>
      <c r="E302" s="6" t="s">
        <v>282</v>
      </c>
      <c r="F302" s="6" t="s">
        <v>291</v>
      </c>
      <c r="G302" s="7"/>
      <c r="H302" s="8">
        <f t="shared" si="13"/>
        <v>61662238.049999997</v>
      </c>
      <c r="I302" s="9"/>
      <c r="J302" s="9"/>
      <c r="K302" s="9">
        <v>5137130.95</v>
      </c>
      <c r="L302" s="9"/>
      <c r="M302" s="9">
        <v>3736095.2</v>
      </c>
      <c r="N302" s="9"/>
      <c r="O302" s="9"/>
      <c r="P302" s="9">
        <v>16552000</v>
      </c>
      <c r="Q302" s="9">
        <v>467011.9</v>
      </c>
      <c r="R302" s="9">
        <v>35770000</v>
      </c>
      <c r="S302" s="9"/>
      <c r="T302" s="9"/>
      <c r="U302" s="10"/>
      <c r="V302" s="9">
        <v>10000000</v>
      </c>
      <c r="W302" s="9">
        <v>10200000</v>
      </c>
      <c r="X302" s="9">
        <v>10404000</v>
      </c>
      <c r="Y302" s="9">
        <v>50000000</v>
      </c>
      <c r="Z302" s="11">
        <v>0</v>
      </c>
    </row>
    <row r="303" spans="1:26" s="12" customFormat="1">
      <c r="A303" s="6" t="s">
        <v>280</v>
      </c>
      <c r="B303" s="6" t="s">
        <v>281</v>
      </c>
      <c r="C303" s="6">
        <v>23030105</v>
      </c>
      <c r="D303" s="6" t="s">
        <v>45</v>
      </c>
      <c r="E303" s="6" t="s">
        <v>282</v>
      </c>
      <c r="F303" s="6" t="s">
        <v>292</v>
      </c>
      <c r="G303" s="7"/>
      <c r="H303" s="8">
        <f t="shared" si="13"/>
        <v>19540590</v>
      </c>
      <c r="I303" s="9"/>
      <c r="J303" s="9"/>
      <c r="K303" s="9"/>
      <c r="L303" s="9"/>
      <c r="M303" s="9"/>
      <c r="N303" s="9"/>
      <c r="O303" s="9"/>
      <c r="P303" s="9"/>
      <c r="Q303" s="9"/>
      <c r="R303" s="9">
        <v>19540590</v>
      </c>
      <c r="S303" s="9"/>
      <c r="T303" s="9"/>
      <c r="U303" s="10"/>
      <c r="V303" s="9">
        <v>40000000</v>
      </c>
      <c r="W303" s="9">
        <v>40800000</v>
      </c>
      <c r="X303" s="9">
        <v>41616000</v>
      </c>
      <c r="Y303" s="9">
        <v>50000000</v>
      </c>
      <c r="Z303" s="11">
        <v>0</v>
      </c>
    </row>
    <row r="304" spans="1:26" s="12" customFormat="1">
      <c r="A304" s="6" t="s">
        <v>280</v>
      </c>
      <c r="B304" s="6" t="s">
        <v>281</v>
      </c>
      <c r="C304" s="6">
        <v>23030106</v>
      </c>
      <c r="D304" s="6" t="s">
        <v>45</v>
      </c>
      <c r="E304" s="6" t="s">
        <v>282</v>
      </c>
      <c r="F304" s="6" t="s">
        <v>293</v>
      </c>
      <c r="G304" s="7"/>
      <c r="H304" s="8">
        <f t="shared" si="13"/>
        <v>0</v>
      </c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10"/>
      <c r="V304" s="9">
        <v>14000000</v>
      </c>
      <c r="W304" s="9">
        <v>14280000</v>
      </c>
      <c r="X304" s="9">
        <v>14565600</v>
      </c>
      <c r="Y304" s="9">
        <v>20000000</v>
      </c>
      <c r="Z304" s="11">
        <v>0</v>
      </c>
    </row>
    <row r="305" spans="1:26" s="12" customFormat="1">
      <c r="A305" s="6" t="s">
        <v>280</v>
      </c>
      <c r="B305" s="6" t="s">
        <v>281</v>
      </c>
      <c r="C305" s="6">
        <v>23030107</v>
      </c>
      <c r="D305" s="6" t="s">
        <v>45</v>
      </c>
      <c r="E305" s="6" t="s">
        <v>282</v>
      </c>
      <c r="F305" s="6" t="s">
        <v>294</v>
      </c>
      <c r="G305" s="7"/>
      <c r="H305" s="8">
        <f t="shared" si="13"/>
        <v>0</v>
      </c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10"/>
      <c r="V305" s="9">
        <v>50000000</v>
      </c>
      <c r="W305" s="9">
        <v>51000000</v>
      </c>
      <c r="X305" s="9">
        <v>52020000</v>
      </c>
      <c r="Y305" s="9">
        <v>50000000</v>
      </c>
      <c r="Z305" s="11">
        <v>0</v>
      </c>
    </row>
    <row r="306" spans="1:26" s="12" customFormat="1">
      <c r="A306" s="6" t="s">
        <v>280</v>
      </c>
      <c r="B306" s="6" t="s">
        <v>281</v>
      </c>
      <c r="C306" s="6">
        <v>23030108</v>
      </c>
      <c r="D306" s="6" t="s">
        <v>45</v>
      </c>
      <c r="E306" s="6" t="s">
        <v>282</v>
      </c>
      <c r="F306" s="6" t="s">
        <v>295</v>
      </c>
      <c r="G306" s="7"/>
      <c r="H306" s="8">
        <f t="shared" si="13"/>
        <v>0</v>
      </c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10"/>
      <c r="V306" s="9">
        <v>0</v>
      </c>
      <c r="W306" s="9">
        <v>0</v>
      </c>
      <c r="X306" s="9">
        <v>0</v>
      </c>
      <c r="Y306" s="9">
        <v>50000000</v>
      </c>
      <c r="Z306" s="11">
        <v>0</v>
      </c>
    </row>
    <row r="307" spans="1:26" s="12" customFormat="1">
      <c r="A307" s="6" t="s">
        <v>280</v>
      </c>
      <c r="B307" s="6" t="s">
        <v>281</v>
      </c>
      <c r="C307" s="6">
        <v>23030111</v>
      </c>
      <c r="D307" s="6" t="s">
        <v>45</v>
      </c>
      <c r="E307" s="6" t="s">
        <v>282</v>
      </c>
      <c r="F307" s="6" t="s">
        <v>296</v>
      </c>
      <c r="G307" s="7"/>
      <c r="H307" s="8">
        <f t="shared" si="13"/>
        <v>21706000</v>
      </c>
      <c r="I307" s="9"/>
      <c r="J307" s="9"/>
      <c r="K307" s="9"/>
      <c r="L307" s="9"/>
      <c r="M307" s="9"/>
      <c r="N307" s="9"/>
      <c r="O307" s="9"/>
      <c r="P307" s="9"/>
      <c r="Q307" s="9"/>
      <c r="R307" s="9">
        <v>21706000</v>
      </c>
      <c r="S307" s="9"/>
      <c r="T307" s="9"/>
      <c r="U307" s="10"/>
      <c r="V307" s="9"/>
      <c r="W307" s="9"/>
      <c r="X307" s="9"/>
      <c r="Y307" s="9"/>
      <c r="Z307" s="11"/>
    </row>
    <row r="308" spans="1:26" s="12" customFormat="1">
      <c r="A308" s="6" t="s">
        <v>280</v>
      </c>
      <c r="B308" s="6" t="s">
        <v>281</v>
      </c>
      <c r="C308" s="6">
        <v>23030109</v>
      </c>
      <c r="D308" s="6" t="s">
        <v>45</v>
      </c>
      <c r="E308" s="6" t="s">
        <v>282</v>
      </c>
      <c r="F308" s="6" t="s">
        <v>297</v>
      </c>
      <c r="G308" s="7"/>
      <c r="H308" s="8">
        <f t="shared" si="13"/>
        <v>0</v>
      </c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10"/>
      <c r="V308" s="9">
        <v>0</v>
      </c>
      <c r="W308" s="9">
        <v>0</v>
      </c>
      <c r="X308" s="9">
        <v>0</v>
      </c>
      <c r="Y308" s="9">
        <v>10000000</v>
      </c>
      <c r="Z308" s="11" t="s">
        <v>298</v>
      </c>
    </row>
    <row r="309" spans="1:26" s="12" customFormat="1">
      <c r="A309" s="6" t="s">
        <v>280</v>
      </c>
      <c r="B309" s="6" t="s">
        <v>281</v>
      </c>
      <c r="C309" s="6">
        <v>23030110</v>
      </c>
      <c r="D309" s="6" t="s">
        <v>45</v>
      </c>
      <c r="E309" s="6" t="s">
        <v>282</v>
      </c>
      <c r="F309" s="6" t="s">
        <v>299</v>
      </c>
      <c r="G309" s="7"/>
      <c r="H309" s="8">
        <f t="shared" si="13"/>
        <v>0</v>
      </c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10"/>
      <c r="V309" s="9">
        <v>0</v>
      </c>
      <c r="W309" s="9">
        <v>0</v>
      </c>
      <c r="X309" s="9">
        <v>0</v>
      </c>
      <c r="Y309" s="9">
        <v>10000000</v>
      </c>
      <c r="Z309" s="11">
        <v>0</v>
      </c>
    </row>
    <row r="310" spans="1:26" s="12" customFormat="1">
      <c r="G310" s="14">
        <v>2</v>
      </c>
      <c r="H310" s="16">
        <f>SUM(H293:H309)</f>
        <v>914032191.38999987</v>
      </c>
      <c r="U310" s="10"/>
    </row>
    <row r="311" spans="1:26" s="12" customFormat="1">
      <c r="G311" s="14"/>
      <c r="U311" s="10"/>
    </row>
    <row r="312" spans="1:26" s="12" customFormat="1">
      <c r="G312" s="14"/>
      <c r="U312" s="10"/>
    </row>
    <row r="313" spans="1:26" s="12" customFormat="1">
      <c r="G313" s="14"/>
      <c r="U313" s="10"/>
    </row>
    <row r="314" spans="1:26" s="12" customFormat="1">
      <c r="G314" s="14"/>
      <c r="U314" s="10"/>
    </row>
    <row r="315" spans="1:26" s="12" customFormat="1">
      <c r="G315" s="14"/>
      <c r="U315" s="10"/>
    </row>
    <row r="316" spans="1:26" s="12" customFormat="1">
      <c r="G316" s="14"/>
      <c r="U316" s="10"/>
    </row>
    <row r="317" spans="1:26" s="12" customFormat="1">
      <c r="G317" s="14"/>
      <c r="U317" s="10"/>
    </row>
    <row r="318" spans="1:26" s="12" customFormat="1">
      <c r="G318" s="14"/>
      <c r="U318" s="10"/>
    </row>
    <row r="319" spans="1:26" s="12" customFormat="1">
      <c r="G319" s="14"/>
      <c r="U319" s="10"/>
    </row>
    <row r="320" spans="1:26" s="12" customFormat="1">
      <c r="G320" s="14"/>
      <c r="U320" s="10"/>
    </row>
    <row r="321" spans="1:26" s="12" customFormat="1">
      <c r="G321" s="14"/>
      <c r="U321" s="10"/>
    </row>
    <row r="322" spans="1:26" s="12" customFormat="1">
      <c r="G322" s="14"/>
      <c r="U322" s="10"/>
    </row>
    <row r="323" spans="1:26" s="12" customFormat="1">
      <c r="G323" s="14"/>
      <c r="U323" s="10"/>
    </row>
    <row r="324" spans="1:26" s="12" customFormat="1">
      <c r="G324" s="14"/>
      <c r="U324" s="10"/>
    </row>
    <row r="325" spans="1:26" s="12" customFormat="1">
      <c r="G325" s="14"/>
      <c r="U325" s="10"/>
    </row>
    <row r="326" spans="1:26" s="12" customFormat="1">
      <c r="G326" s="14"/>
      <c r="U326" s="10"/>
    </row>
    <row r="327" spans="1:26" s="12" customFormat="1">
      <c r="G327" s="14"/>
      <c r="U327" s="10"/>
    </row>
    <row r="328" spans="1:26" s="12" customFormat="1">
      <c r="G328" s="14"/>
      <c r="U328" s="10"/>
    </row>
    <row r="329" spans="1:26" s="12" customFormat="1">
      <c r="G329" s="14"/>
      <c r="U329" s="10"/>
    </row>
    <row r="330" spans="1:26" s="12" customFormat="1">
      <c r="G330" s="14"/>
      <c r="U330" s="10"/>
    </row>
    <row r="331" spans="1:26" s="21" customFormat="1" ht="12.75">
      <c r="A331" s="17" t="s">
        <v>0</v>
      </c>
      <c r="B331" s="17" t="s">
        <v>1</v>
      </c>
      <c r="C331" s="17" t="s">
        <v>2</v>
      </c>
      <c r="D331" s="17" t="s">
        <v>3</v>
      </c>
      <c r="E331" s="17" t="s">
        <v>4</v>
      </c>
      <c r="F331" s="17" t="s">
        <v>5</v>
      </c>
      <c r="G331" s="18"/>
      <c r="H331" s="19" t="s">
        <v>6</v>
      </c>
      <c r="I331" s="20" t="s">
        <v>7</v>
      </c>
      <c r="J331" s="20" t="s">
        <v>8</v>
      </c>
      <c r="K331" s="20" t="s">
        <v>9</v>
      </c>
      <c r="L331" s="20" t="s">
        <v>10</v>
      </c>
      <c r="M331" s="20" t="s">
        <v>11</v>
      </c>
      <c r="N331" s="20" t="s">
        <v>12</v>
      </c>
      <c r="O331" s="20" t="s">
        <v>13</v>
      </c>
      <c r="P331" s="20" t="s">
        <v>14</v>
      </c>
      <c r="Q331" s="20" t="s">
        <v>15</v>
      </c>
      <c r="R331" s="20" t="s">
        <v>16</v>
      </c>
      <c r="S331" s="20" t="s">
        <v>17</v>
      </c>
      <c r="T331" s="20" t="s">
        <v>18</v>
      </c>
      <c r="V331" s="20" t="s">
        <v>19</v>
      </c>
      <c r="W331" s="20" t="s">
        <v>20</v>
      </c>
      <c r="X331" s="20" t="s">
        <v>21</v>
      </c>
      <c r="Y331" s="20" t="s">
        <v>22</v>
      </c>
      <c r="Z331" s="20" t="s">
        <v>23</v>
      </c>
    </row>
    <row r="332" spans="1:26" s="12" customFormat="1">
      <c r="A332" s="6" t="s">
        <v>300</v>
      </c>
      <c r="B332" s="6" t="s">
        <v>301</v>
      </c>
      <c r="C332" s="6">
        <v>23010101</v>
      </c>
      <c r="D332" s="6" t="s">
        <v>26</v>
      </c>
      <c r="E332" s="6" t="s">
        <v>302</v>
      </c>
      <c r="F332" s="6" t="s">
        <v>303</v>
      </c>
      <c r="G332" s="7"/>
      <c r="H332" s="8">
        <f t="shared" ref="H332:H356" si="14">SUM(I332:T332)</f>
        <v>0</v>
      </c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10"/>
      <c r="V332" s="9">
        <v>0</v>
      </c>
      <c r="W332" s="9">
        <v>0</v>
      </c>
      <c r="X332" s="9">
        <v>0</v>
      </c>
      <c r="Y332" s="9">
        <v>10000000</v>
      </c>
      <c r="Z332" s="11">
        <v>0</v>
      </c>
    </row>
    <row r="333" spans="1:26" s="12" customFormat="1">
      <c r="A333" s="6" t="s">
        <v>300</v>
      </c>
      <c r="B333" s="6" t="s">
        <v>301</v>
      </c>
      <c r="C333" s="6">
        <v>23010102</v>
      </c>
      <c r="D333" s="6" t="s">
        <v>26</v>
      </c>
      <c r="E333" s="6" t="s">
        <v>302</v>
      </c>
      <c r="F333" s="6" t="s">
        <v>304</v>
      </c>
      <c r="G333" s="7"/>
      <c r="H333" s="8">
        <f t="shared" si="14"/>
        <v>0</v>
      </c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10"/>
      <c r="V333" s="9">
        <v>0</v>
      </c>
      <c r="W333" s="9">
        <v>0</v>
      </c>
      <c r="X333" s="9">
        <v>0</v>
      </c>
      <c r="Y333" s="9">
        <v>30000000</v>
      </c>
      <c r="Z333" s="11">
        <v>0</v>
      </c>
    </row>
    <row r="334" spans="1:26" s="12" customFormat="1">
      <c r="A334" s="6" t="s">
        <v>300</v>
      </c>
      <c r="B334" s="6" t="s">
        <v>301</v>
      </c>
      <c r="C334" s="6">
        <v>23010103</v>
      </c>
      <c r="D334" s="6" t="s">
        <v>26</v>
      </c>
      <c r="E334" s="6" t="s">
        <v>302</v>
      </c>
      <c r="F334" s="6" t="s">
        <v>305</v>
      </c>
      <c r="G334" s="7"/>
      <c r="H334" s="8">
        <f t="shared" si="14"/>
        <v>0</v>
      </c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10"/>
      <c r="V334" s="9">
        <v>0</v>
      </c>
      <c r="W334" s="9">
        <v>0</v>
      </c>
      <c r="X334" s="9">
        <v>0</v>
      </c>
      <c r="Y334" s="9">
        <v>0</v>
      </c>
      <c r="Z334" s="11">
        <v>0</v>
      </c>
    </row>
    <row r="335" spans="1:26" s="12" customFormat="1">
      <c r="A335" s="6" t="s">
        <v>300</v>
      </c>
      <c r="B335" s="6" t="s">
        <v>301</v>
      </c>
      <c r="C335" s="6">
        <v>23010104</v>
      </c>
      <c r="D335" s="6" t="s">
        <v>26</v>
      </c>
      <c r="E335" s="6" t="s">
        <v>302</v>
      </c>
      <c r="F335" s="6" t="s">
        <v>306</v>
      </c>
      <c r="G335" s="7"/>
      <c r="H335" s="8">
        <f t="shared" si="14"/>
        <v>0</v>
      </c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10"/>
      <c r="V335" s="9">
        <v>3000000</v>
      </c>
      <c r="W335" s="9">
        <v>3060000</v>
      </c>
      <c r="X335" s="9">
        <v>3121200</v>
      </c>
      <c r="Y335" s="9">
        <v>5000000</v>
      </c>
      <c r="Z335" s="11">
        <v>0</v>
      </c>
    </row>
    <row r="336" spans="1:26" s="12" customFormat="1">
      <c r="A336" s="6" t="s">
        <v>300</v>
      </c>
      <c r="B336" s="6" t="s">
        <v>301</v>
      </c>
      <c r="C336" s="6">
        <v>23010105</v>
      </c>
      <c r="D336" s="6" t="s">
        <v>26</v>
      </c>
      <c r="E336" s="6" t="s">
        <v>302</v>
      </c>
      <c r="F336" s="6" t="s">
        <v>307</v>
      </c>
      <c r="G336" s="7"/>
      <c r="H336" s="8">
        <f t="shared" si="14"/>
        <v>0</v>
      </c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10"/>
      <c r="V336" s="9">
        <v>0</v>
      </c>
      <c r="W336" s="9">
        <v>0</v>
      </c>
      <c r="X336" s="9">
        <v>0</v>
      </c>
      <c r="Y336" s="9">
        <v>15000000</v>
      </c>
      <c r="Z336" s="11">
        <v>0</v>
      </c>
    </row>
    <row r="337" spans="1:26" s="12" customFormat="1">
      <c r="A337" s="6" t="s">
        <v>300</v>
      </c>
      <c r="B337" s="6" t="s">
        <v>301</v>
      </c>
      <c r="C337" s="6">
        <v>23010106</v>
      </c>
      <c r="D337" s="6" t="s">
        <v>26</v>
      </c>
      <c r="E337" s="6" t="s">
        <v>302</v>
      </c>
      <c r="F337" s="6" t="s">
        <v>308</v>
      </c>
      <c r="G337" s="7"/>
      <c r="H337" s="8">
        <f t="shared" si="14"/>
        <v>0</v>
      </c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10"/>
      <c r="V337" s="9">
        <v>0</v>
      </c>
      <c r="W337" s="9">
        <v>0</v>
      </c>
      <c r="X337" s="9">
        <v>0</v>
      </c>
      <c r="Y337" s="9">
        <v>0</v>
      </c>
      <c r="Z337" s="11">
        <v>0</v>
      </c>
    </row>
    <row r="338" spans="1:26" s="12" customFormat="1">
      <c r="A338" s="6" t="s">
        <v>300</v>
      </c>
      <c r="B338" s="6" t="s">
        <v>301</v>
      </c>
      <c r="C338" s="6">
        <v>23010107</v>
      </c>
      <c r="D338" s="6" t="s">
        <v>26</v>
      </c>
      <c r="E338" s="6" t="s">
        <v>302</v>
      </c>
      <c r="F338" s="6" t="s">
        <v>309</v>
      </c>
      <c r="G338" s="7"/>
      <c r="H338" s="8">
        <f t="shared" si="14"/>
        <v>0</v>
      </c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10"/>
      <c r="V338" s="9">
        <v>10000000</v>
      </c>
      <c r="W338" s="9">
        <v>10200000</v>
      </c>
      <c r="X338" s="9">
        <v>10404000</v>
      </c>
      <c r="Y338" s="9">
        <v>10000000</v>
      </c>
      <c r="Z338" s="11">
        <v>0</v>
      </c>
    </row>
    <row r="339" spans="1:26" s="12" customFormat="1">
      <c r="A339" s="6" t="s">
        <v>300</v>
      </c>
      <c r="B339" s="6" t="s">
        <v>301</v>
      </c>
      <c r="C339" s="6">
        <v>23020101</v>
      </c>
      <c r="D339" s="6" t="s">
        <v>32</v>
      </c>
      <c r="E339" s="6" t="s">
        <v>302</v>
      </c>
      <c r="F339" s="6" t="s">
        <v>310</v>
      </c>
      <c r="G339" s="7"/>
      <c r="H339" s="8">
        <f t="shared" si="14"/>
        <v>21843360</v>
      </c>
      <c r="I339" s="9"/>
      <c r="J339" s="9"/>
      <c r="K339" s="9"/>
      <c r="L339" s="9"/>
      <c r="M339" s="9"/>
      <c r="N339" s="9"/>
      <c r="O339" s="9"/>
      <c r="P339" s="9"/>
      <c r="Q339" s="9">
        <v>21843360</v>
      </c>
      <c r="R339" s="9"/>
      <c r="S339" s="9"/>
      <c r="T339" s="9"/>
      <c r="U339" s="10"/>
      <c r="V339" s="9">
        <v>0</v>
      </c>
      <c r="W339" s="9">
        <v>0</v>
      </c>
      <c r="X339" s="9">
        <v>0</v>
      </c>
      <c r="Y339" s="9">
        <v>60000000</v>
      </c>
      <c r="Z339" s="11">
        <v>0</v>
      </c>
    </row>
    <row r="340" spans="1:26" s="12" customFormat="1">
      <c r="A340" s="6" t="s">
        <v>300</v>
      </c>
      <c r="B340" s="6" t="s">
        <v>301</v>
      </c>
      <c r="C340" s="6">
        <v>23020102</v>
      </c>
      <c r="D340" s="6" t="s">
        <v>32</v>
      </c>
      <c r="E340" s="6" t="s">
        <v>302</v>
      </c>
      <c r="F340" s="6" t="s">
        <v>311</v>
      </c>
      <c r="G340" s="7"/>
      <c r="H340" s="8">
        <f t="shared" si="14"/>
        <v>1301876703.9200001</v>
      </c>
      <c r="I340" s="9"/>
      <c r="J340" s="9">
        <v>367192667.14999998</v>
      </c>
      <c r="K340" s="9">
        <v>575941430.86000001</v>
      </c>
      <c r="L340" s="9"/>
      <c r="M340" s="9">
        <v>65636951.340000004</v>
      </c>
      <c r="N340" s="9">
        <v>293105654.56999999</v>
      </c>
      <c r="O340" s="9"/>
      <c r="P340" s="9"/>
      <c r="Q340" s="9"/>
      <c r="R340" s="9"/>
      <c r="S340" s="9"/>
      <c r="T340" s="9"/>
      <c r="U340" s="10"/>
      <c r="V340" s="9">
        <v>700000000</v>
      </c>
      <c r="W340" s="9">
        <v>714000000</v>
      </c>
      <c r="X340" s="9">
        <v>728280000</v>
      </c>
      <c r="Y340" s="9">
        <v>2500000000</v>
      </c>
      <c r="Z340" s="11">
        <v>1768001204.79</v>
      </c>
    </row>
    <row r="341" spans="1:26" s="12" customFormat="1">
      <c r="A341" s="6" t="s">
        <v>300</v>
      </c>
      <c r="B341" s="6" t="s">
        <v>301</v>
      </c>
      <c r="C341" s="6">
        <v>23020103</v>
      </c>
      <c r="D341" s="6" t="s">
        <v>32</v>
      </c>
      <c r="E341" s="6" t="s">
        <v>302</v>
      </c>
      <c r="F341" s="6" t="s">
        <v>312</v>
      </c>
      <c r="G341" s="7"/>
      <c r="H341" s="8">
        <f t="shared" si="14"/>
        <v>3550836622.8699994</v>
      </c>
      <c r="I341" s="9">
        <v>381028886.05000001</v>
      </c>
      <c r="J341" s="9">
        <v>824475093.75</v>
      </c>
      <c r="K341" s="9">
        <v>609941430.86000001</v>
      </c>
      <c r="L341" s="9">
        <v>170470891.62</v>
      </c>
      <c r="M341" s="9"/>
      <c r="N341" s="9">
        <v>432429328.57999998</v>
      </c>
      <c r="O341" s="9"/>
      <c r="P341" s="9">
        <v>263433864.12</v>
      </c>
      <c r="Q341" s="9">
        <v>74797634.310000002</v>
      </c>
      <c r="R341" s="9">
        <v>150000000</v>
      </c>
      <c r="S341" s="9">
        <v>286655143.60000002</v>
      </c>
      <c r="T341" s="9">
        <v>357604349.98000002</v>
      </c>
      <c r="U341" s="10"/>
      <c r="V341" s="9">
        <v>650000000</v>
      </c>
      <c r="W341" s="9">
        <v>663000000</v>
      </c>
      <c r="X341" s="9">
        <v>676260000</v>
      </c>
      <c r="Y341" s="9">
        <v>1500000000</v>
      </c>
      <c r="Z341" s="11">
        <v>1282381177.1199999</v>
      </c>
    </row>
    <row r="342" spans="1:26" s="12" customFormat="1">
      <c r="A342" s="6" t="s">
        <v>300</v>
      </c>
      <c r="B342" s="6" t="s">
        <v>301</v>
      </c>
      <c r="C342" s="6">
        <v>23020104</v>
      </c>
      <c r="D342" s="6" t="s">
        <v>32</v>
      </c>
      <c r="E342" s="6" t="s">
        <v>302</v>
      </c>
      <c r="F342" s="6" t="s">
        <v>313</v>
      </c>
      <c r="G342" s="7"/>
      <c r="H342" s="8">
        <f t="shared" si="14"/>
        <v>432429328.57999998</v>
      </c>
      <c r="I342" s="9"/>
      <c r="J342" s="9"/>
      <c r="K342" s="9"/>
      <c r="L342" s="9"/>
      <c r="M342" s="9"/>
      <c r="N342" s="9">
        <v>432429328.57999998</v>
      </c>
      <c r="O342" s="9"/>
      <c r="P342" s="9"/>
      <c r="Q342" s="9"/>
      <c r="R342" s="9"/>
      <c r="S342" s="9"/>
      <c r="T342" s="9"/>
      <c r="U342" s="10"/>
      <c r="V342" s="9">
        <v>0</v>
      </c>
      <c r="W342" s="9">
        <v>0</v>
      </c>
      <c r="X342" s="9">
        <v>0</v>
      </c>
      <c r="Y342" s="9">
        <v>0</v>
      </c>
      <c r="Z342" s="11">
        <v>0</v>
      </c>
    </row>
    <row r="343" spans="1:26" s="12" customFormat="1">
      <c r="A343" s="6" t="s">
        <v>300</v>
      </c>
      <c r="B343" s="6" t="s">
        <v>301</v>
      </c>
      <c r="C343" s="6">
        <v>23020105</v>
      </c>
      <c r="D343" s="6" t="s">
        <v>32</v>
      </c>
      <c r="E343" s="6" t="s">
        <v>302</v>
      </c>
      <c r="F343" s="6" t="s">
        <v>314</v>
      </c>
      <c r="G343" s="7"/>
      <c r="H343" s="8">
        <f t="shared" si="14"/>
        <v>0</v>
      </c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10"/>
      <c r="V343" s="9">
        <v>0</v>
      </c>
      <c r="W343" s="9">
        <v>0</v>
      </c>
      <c r="X343" s="9">
        <v>0</v>
      </c>
      <c r="Y343" s="9">
        <v>0</v>
      </c>
      <c r="Z343" s="11">
        <v>0</v>
      </c>
    </row>
    <row r="344" spans="1:26" s="12" customFormat="1">
      <c r="A344" s="6" t="s">
        <v>300</v>
      </c>
      <c r="B344" s="6" t="s">
        <v>301</v>
      </c>
      <c r="C344" s="6">
        <v>23020106</v>
      </c>
      <c r="D344" s="6" t="s">
        <v>32</v>
      </c>
      <c r="E344" s="6" t="s">
        <v>302</v>
      </c>
      <c r="F344" s="6" t="s">
        <v>315</v>
      </c>
      <c r="G344" s="7"/>
      <c r="H344" s="8">
        <f t="shared" si="14"/>
        <v>0</v>
      </c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10"/>
      <c r="V344" s="9">
        <v>0</v>
      </c>
      <c r="W344" s="9">
        <v>0</v>
      </c>
      <c r="X344" s="9">
        <v>0</v>
      </c>
      <c r="Y344" s="9">
        <v>40000000</v>
      </c>
      <c r="Z344" s="11">
        <v>0</v>
      </c>
    </row>
    <row r="345" spans="1:26" s="12" customFormat="1">
      <c r="A345" s="6" t="s">
        <v>300</v>
      </c>
      <c r="B345" s="6" t="s">
        <v>301</v>
      </c>
      <c r="C345" s="6">
        <v>23020107</v>
      </c>
      <c r="D345" s="6" t="s">
        <v>32</v>
      </c>
      <c r="E345" s="6" t="s">
        <v>302</v>
      </c>
      <c r="F345" s="6" t="s">
        <v>316</v>
      </c>
      <c r="G345" s="7"/>
      <c r="H345" s="8">
        <f t="shared" si="14"/>
        <v>0</v>
      </c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10"/>
      <c r="V345" s="9">
        <v>0</v>
      </c>
      <c r="W345" s="9">
        <v>0</v>
      </c>
      <c r="X345" s="9">
        <v>0</v>
      </c>
      <c r="Y345" s="9">
        <v>200000000</v>
      </c>
      <c r="Z345" s="11">
        <v>0</v>
      </c>
    </row>
    <row r="346" spans="1:26" s="12" customFormat="1">
      <c r="A346" s="6" t="s">
        <v>300</v>
      </c>
      <c r="B346" s="6" t="s">
        <v>301</v>
      </c>
      <c r="C346" s="6">
        <v>23020108</v>
      </c>
      <c r="D346" s="6" t="s">
        <v>32</v>
      </c>
      <c r="E346" s="6" t="s">
        <v>302</v>
      </c>
      <c r="F346" s="6" t="s">
        <v>317</v>
      </c>
      <c r="G346" s="7"/>
      <c r="H346" s="8">
        <f t="shared" si="14"/>
        <v>0</v>
      </c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10"/>
      <c r="V346" s="9">
        <v>0</v>
      </c>
      <c r="W346" s="9">
        <v>0</v>
      </c>
      <c r="X346" s="9">
        <v>0</v>
      </c>
      <c r="Y346" s="9">
        <v>10000000</v>
      </c>
      <c r="Z346" s="11">
        <v>0</v>
      </c>
    </row>
    <row r="347" spans="1:26" s="12" customFormat="1">
      <c r="A347" s="6" t="s">
        <v>300</v>
      </c>
      <c r="B347" s="6" t="s">
        <v>301</v>
      </c>
      <c r="C347" s="6">
        <v>23020109</v>
      </c>
      <c r="D347" s="6" t="s">
        <v>32</v>
      </c>
      <c r="E347" s="6" t="s">
        <v>302</v>
      </c>
      <c r="F347" s="6" t="s">
        <v>318</v>
      </c>
      <c r="G347" s="7"/>
      <c r="H347" s="8">
        <f t="shared" si="14"/>
        <v>0</v>
      </c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10"/>
      <c r="V347" s="9">
        <v>60000000</v>
      </c>
      <c r="W347" s="9">
        <v>61200000</v>
      </c>
      <c r="X347" s="9">
        <v>62424000</v>
      </c>
      <c r="Y347" s="9">
        <v>200000000</v>
      </c>
      <c r="Z347" s="11">
        <v>0</v>
      </c>
    </row>
    <row r="348" spans="1:26" s="12" customFormat="1">
      <c r="A348" s="6" t="s">
        <v>300</v>
      </c>
      <c r="B348" s="6" t="s">
        <v>301</v>
      </c>
      <c r="C348" s="6">
        <v>23020110</v>
      </c>
      <c r="D348" s="6" t="s">
        <v>32</v>
      </c>
      <c r="E348" s="6" t="s">
        <v>302</v>
      </c>
      <c r="F348" s="6" t="s">
        <v>319</v>
      </c>
      <c r="G348" s="7"/>
      <c r="H348" s="8">
        <f t="shared" si="14"/>
        <v>0</v>
      </c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10"/>
      <c r="V348" s="9">
        <v>0</v>
      </c>
      <c r="W348" s="9">
        <v>0</v>
      </c>
      <c r="X348" s="9">
        <v>0</v>
      </c>
      <c r="Y348" s="9">
        <v>0</v>
      </c>
      <c r="Z348" s="11">
        <v>0</v>
      </c>
    </row>
    <row r="349" spans="1:26" s="12" customFormat="1">
      <c r="A349" s="6" t="s">
        <v>300</v>
      </c>
      <c r="B349" s="6" t="s">
        <v>301</v>
      </c>
      <c r="C349" s="6">
        <v>23020111</v>
      </c>
      <c r="D349" s="6" t="s">
        <v>32</v>
      </c>
      <c r="E349" s="6" t="s">
        <v>302</v>
      </c>
      <c r="F349" s="6" t="s">
        <v>320</v>
      </c>
      <c r="G349" s="7"/>
      <c r="H349" s="8">
        <f t="shared" si="14"/>
        <v>0</v>
      </c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10"/>
      <c r="V349" s="9">
        <v>0</v>
      </c>
      <c r="W349" s="9">
        <v>0</v>
      </c>
      <c r="X349" s="9">
        <v>0</v>
      </c>
      <c r="Y349" s="9">
        <v>0</v>
      </c>
      <c r="Z349" s="11">
        <v>0</v>
      </c>
    </row>
    <row r="350" spans="1:26" s="12" customFormat="1">
      <c r="A350" s="6" t="s">
        <v>300</v>
      </c>
      <c r="B350" s="6" t="s">
        <v>301</v>
      </c>
      <c r="C350" s="6">
        <v>23020112</v>
      </c>
      <c r="D350" s="6" t="s">
        <v>32</v>
      </c>
      <c r="E350" s="6" t="s">
        <v>302</v>
      </c>
      <c r="F350" s="6" t="s">
        <v>321</v>
      </c>
      <c r="G350" s="7"/>
      <c r="H350" s="8">
        <f t="shared" si="14"/>
        <v>0</v>
      </c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10"/>
      <c r="V350" s="9">
        <v>0</v>
      </c>
      <c r="W350" s="9">
        <v>0</v>
      </c>
      <c r="X350" s="9">
        <v>0</v>
      </c>
      <c r="Y350" s="9">
        <v>10000000</v>
      </c>
      <c r="Z350" s="11">
        <v>0</v>
      </c>
    </row>
    <row r="351" spans="1:26" s="12" customFormat="1">
      <c r="A351" s="6" t="s">
        <v>300</v>
      </c>
      <c r="B351" s="6" t="s">
        <v>301</v>
      </c>
      <c r="C351" s="6">
        <v>23020113</v>
      </c>
      <c r="D351" s="6" t="s">
        <v>32</v>
      </c>
      <c r="E351" s="6" t="s">
        <v>302</v>
      </c>
      <c r="F351" s="6" t="s">
        <v>322</v>
      </c>
      <c r="G351" s="7"/>
      <c r="H351" s="8">
        <f t="shared" si="14"/>
        <v>0</v>
      </c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10"/>
      <c r="V351" s="9">
        <v>0</v>
      </c>
      <c r="W351" s="9">
        <v>0</v>
      </c>
      <c r="X351" s="9">
        <v>0</v>
      </c>
      <c r="Y351" s="9">
        <v>10000000</v>
      </c>
      <c r="Z351" s="11">
        <v>0</v>
      </c>
    </row>
    <row r="352" spans="1:26" s="12" customFormat="1">
      <c r="A352" s="6" t="s">
        <v>300</v>
      </c>
      <c r="B352" s="6" t="s">
        <v>301</v>
      </c>
      <c r="C352" s="6">
        <v>23020114</v>
      </c>
      <c r="D352" s="6" t="s">
        <v>32</v>
      </c>
      <c r="E352" s="6" t="s">
        <v>302</v>
      </c>
      <c r="F352" s="6" t="s">
        <v>323</v>
      </c>
      <c r="G352" s="7"/>
      <c r="H352" s="8">
        <f t="shared" si="14"/>
        <v>466476556.44</v>
      </c>
      <c r="I352" s="9"/>
      <c r="J352" s="9">
        <v>33462619.579999998</v>
      </c>
      <c r="K352" s="9">
        <v>433013936.86000001</v>
      </c>
      <c r="L352" s="9"/>
      <c r="M352" s="9"/>
      <c r="N352" s="9"/>
      <c r="O352" s="9"/>
      <c r="P352" s="9"/>
      <c r="Q352" s="9"/>
      <c r="R352" s="9"/>
      <c r="S352" s="9"/>
      <c r="T352" s="9"/>
      <c r="U352" s="10"/>
      <c r="V352" s="9">
        <v>120000000</v>
      </c>
      <c r="W352" s="9">
        <v>122400000</v>
      </c>
      <c r="X352" s="9">
        <v>124848000</v>
      </c>
      <c r="Y352" s="9">
        <v>200000000</v>
      </c>
      <c r="Z352" s="11">
        <v>2693851322.9000001</v>
      </c>
    </row>
    <row r="353" spans="1:26" s="12" customFormat="1">
      <c r="A353" s="6" t="s">
        <v>300</v>
      </c>
      <c r="B353" s="6" t="s">
        <v>301</v>
      </c>
      <c r="C353" s="6">
        <v>23020115</v>
      </c>
      <c r="D353" s="6" t="s">
        <v>32</v>
      </c>
      <c r="E353" s="6" t="s">
        <v>302</v>
      </c>
      <c r="F353" s="6" t="s">
        <v>324</v>
      </c>
      <c r="G353" s="7"/>
      <c r="H353" s="8">
        <f t="shared" si="14"/>
        <v>1481357076.5700002</v>
      </c>
      <c r="I353" s="9"/>
      <c r="J353" s="9">
        <v>1048343139.71</v>
      </c>
      <c r="K353" s="9">
        <v>433013936.86000001</v>
      </c>
      <c r="L353" s="9"/>
      <c r="M353" s="9"/>
      <c r="N353" s="9"/>
      <c r="O353" s="9"/>
      <c r="P353" s="9"/>
      <c r="Q353" s="9"/>
      <c r="R353" s="9"/>
      <c r="S353" s="9"/>
      <c r="T353" s="9"/>
      <c r="U353" s="10"/>
      <c r="V353" s="9">
        <v>240000000</v>
      </c>
      <c r="W353" s="9">
        <v>244800000</v>
      </c>
      <c r="X353" s="9">
        <v>249696000</v>
      </c>
      <c r="Y353" s="9">
        <v>400000000</v>
      </c>
      <c r="Z353" s="11">
        <v>775052832.24000001</v>
      </c>
    </row>
    <row r="354" spans="1:26" s="12" customFormat="1">
      <c r="A354" s="6" t="s">
        <v>300</v>
      </c>
      <c r="B354" s="6" t="s">
        <v>301</v>
      </c>
      <c r="C354" s="6">
        <v>23020116</v>
      </c>
      <c r="D354" s="6" t="s">
        <v>32</v>
      </c>
      <c r="E354" s="6" t="s">
        <v>302</v>
      </c>
      <c r="F354" s="6" t="s">
        <v>325</v>
      </c>
      <c r="G354" s="7"/>
      <c r="H354" s="8">
        <f t="shared" si="14"/>
        <v>300488705.54000002</v>
      </c>
      <c r="I354" s="9"/>
      <c r="J354" s="9">
        <v>300488705.54000002</v>
      </c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10"/>
      <c r="V354" s="9">
        <v>120000000</v>
      </c>
      <c r="W354" s="9">
        <v>122400000</v>
      </c>
      <c r="X354" s="9">
        <v>124848000</v>
      </c>
      <c r="Y354" s="9">
        <v>500000000</v>
      </c>
      <c r="Z354" s="11">
        <v>1552391846.51</v>
      </c>
    </row>
    <row r="355" spans="1:26" s="12" customFormat="1">
      <c r="A355" s="6" t="s">
        <v>300</v>
      </c>
      <c r="B355" s="6" t="s">
        <v>301</v>
      </c>
      <c r="C355" s="6">
        <v>23020117</v>
      </c>
      <c r="D355" s="6" t="s">
        <v>32</v>
      </c>
      <c r="E355" s="6" t="s">
        <v>302</v>
      </c>
      <c r="F355" s="6" t="s">
        <v>326</v>
      </c>
      <c r="G355" s="7"/>
      <c r="H355" s="8">
        <f t="shared" si="14"/>
        <v>629000000</v>
      </c>
      <c r="I355" s="9"/>
      <c r="J355" s="9">
        <v>200000000</v>
      </c>
      <c r="K355" s="9"/>
      <c r="L355" s="9"/>
      <c r="M355" s="9"/>
      <c r="N355" s="9">
        <v>150000000</v>
      </c>
      <c r="O355" s="9"/>
      <c r="P355" s="9"/>
      <c r="Q355" s="9"/>
      <c r="R355" s="9"/>
      <c r="S355" s="9">
        <v>179000000</v>
      </c>
      <c r="T355" s="9">
        <v>100000000</v>
      </c>
      <c r="U355" s="10"/>
      <c r="V355" s="9">
        <v>120000000</v>
      </c>
      <c r="W355" s="9">
        <v>122400000</v>
      </c>
      <c r="X355" s="9">
        <v>124848000</v>
      </c>
      <c r="Y355" s="9">
        <v>0</v>
      </c>
      <c r="Z355" s="11">
        <v>200000000</v>
      </c>
    </row>
    <row r="356" spans="1:26" s="12" customFormat="1">
      <c r="A356" s="6" t="s">
        <v>300</v>
      </c>
      <c r="B356" s="6" t="s">
        <v>301</v>
      </c>
      <c r="C356" s="6">
        <v>23030101</v>
      </c>
      <c r="D356" s="6" t="s">
        <v>45</v>
      </c>
      <c r="E356" s="6" t="s">
        <v>302</v>
      </c>
      <c r="F356" s="6" t="s">
        <v>327</v>
      </c>
      <c r="G356" s="7"/>
      <c r="H356" s="8">
        <f t="shared" si="14"/>
        <v>0</v>
      </c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10"/>
      <c r="V356" s="9">
        <v>180000000</v>
      </c>
      <c r="W356" s="9">
        <v>183600000</v>
      </c>
      <c r="X356" s="9">
        <v>187272000</v>
      </c>
      <c r="Y356" s="9">
        <v>0</v>
      </c>
      <c r="Z356" s="11">
        <v>362645388</v>
      </c>
    </row>
    <row r="357" spans="1:26" s="12" customFormat="1">
      <c r="G357" s="14">
        <v>2</v>
      </c>
      <c r="H357" s="16">
        <f>SUM(H332:H356)</f>
        <v>8184308353.9199991</v>
      </c>
      <c r="U357" s="10"/>
    </row>
    <row r="358" spans="1:26" s="12" customFormat="1">
      <c r="G358" s="14"/>
      <c r="U358" s="10"/>
    </row>
    <row r="359" spans="1:26" s="12" customFormat="1">
      <c r="A359" s="6" t="s">
        <v>328</v>
      </c>
      <c r="B359" s="6" t="s">
        <v>329</v>
      </c>
      <c r="C359" s="6">
        <v>23010101</v>
      </c>
      <c r="D359" s="6" t="s">
        <v>26</v>
      </c>
      <c r="E359" s="6" t="s">
        <v>302</v>
      </c>
      <c r="F359" s="6" t="s">
        <v>330</v>
      </c>
      <c r="G359" s="7"/>
      <c r="H359" s="8">
        <f t="shared" ref="H359:H368" si="15">SUM(I359:T359)</f>
        <v>0</v>
      </c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10"/>
      <c r="V359" s="9">
        <v>750000</v>
      </c>
      <c r="W359" s="9">
        <v>765000</v>
      </c>
      <c r="X359" s="9">
        <v>780300</v>
      </c>
      <c r="Y359" s="9">
        <v>0</v>
      </c>
      <c r="Z359" s="11">
        <v>0</v>
      </c>
    </row>
    <row r="360" spans="1:26" s="12" customFormat="1">
      <c r="A360" s="6" t="s">
        <v>328</v>
      </c>
      <c r="B360" s="6" t="s">
        <v>329</v>
      </c>
      <c r="C360" s="6">
        <v>23020101</v>
      </c>
      <c r="D360" s="6" t="s">
        <v>32</v>
      </c>
      <c r="E360" s="6" t="s">
        <v>302</v>
      </c>
      <c r="F360" s="6" t="s">
        <v>331</v>
      </c>
      <c r="G360" s="7"/>
      <c r="H360" s="8">
        <f t="shared" si="15"/>
        <v>40004000</v>
      </c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>
        <v>40004000</v>
      </c>
      <c r="U360" s="10"/>
      <c r="V360" s="9">
        <v>700000</v>
      </c>
      <c r="W360" s="9">
        <v>714000</v>
      </c>
      <c r="X360" s="9">
        <v>728280</v>
      </c>
      <c r="Y360" s="9">
        <v>0</v>
      </c>
      <c r="Z360" s="11">
        <v>0</v>
      </c>
    </row>
    <row r="361" spans="1:26" s="12" customFormat="1">
      <c r="A361" s="6" t="s">
        <v>328</v>
      </c>
      <c r="B361" s="6" t="s">
        <v>329</v>
      </c>
      <c r="C361" s="6">
        <v>23020102</v>
      </c>
      <c r="D361" s="6" t="s">
        <v>32</v>
      </c>
      <c r="E361" s="6" t="s">
        <v>302</v>
      </c>
      <c r="F361" s="6" t="s">
        <v>332</v>
      </c>
      <c r="G361" s="7"/>
      <c r="H361" s="8">
        <f t="shared" si="15"/>
        <v>1715550.59</v>
      </c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>
        <v>1715550.59</v>
      </c>
      <c r="U361" s="10"/>
      <c r="V361" s="9">
        <v>6000000</v>
      </c>
      <c r="W361" s="9">
        <v>6120000</v>
      </c>
      <c r="X361" s="9">
        <v>6242400</v>
      </c>
      <c r="Y361" s="9">
        <v>0</v>
      </c>
      <c r="Z361" s="11">
        <v>0</v>
      </c>
    </row>
    <row r="362" spans="1:26" s="12" customFormat="1">
      <c r="A362" s="6" t="s">
        <v>328</v>
      </c>
      <c r="B362" s="6" t="s">
        <v>329</v>
      </c>
      <c r="C362" s="6">
        <v>23020103</v>
      </c>
      <c r="D362" s="6" t="s">
        <v>32</v>
      </c>
      <c r="E362" s="6" t="s">
        <v>302</v>
      </c>
      <c r="F362" s="6" t="s">
        <v>333</v>
      </c>
      <c r="G362" s="7"/>
      <c r="H362" s="8">
        <f t="shared" si="15"/>
        <v>38343748.109999999</v>
      </c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>
        <v>38343748.109999999</v>
      </c>
      <c r="U362" s="10"/>
      <c r="V362" s="9">
        <v>7000000</v>
      </c>
      <c r="W362" s="9">
        <v>7140000</v>
      </c>
      <c r="X362" s="9">
        <v>7282800</v>
      </c>
      <c r="Y362" s="9">
        <v>0</v>
      </c>
      <c r="Z362" s="11">
        <v>0</v>
      </c>
    </row>
    <row r="363" spans="1:26" s="12" customFormat="1">
      <c r="A363" s="6" t="s">
        <v>328</v>
      </c>
      <c r="B363" s="6" t="s">
        <v>329</v>
      </c>
      <c r="C363" s="6">
        <v>23020104</v>
      </c>
      <c r="D363" s="6" t="s">
        <v>32</v>
      </c>
      <c r="E363" s="6" t="s">
        <v>302</v>
      </c>
      <c r="F363" s="6" t="s">
        <v>334</v>
      </c>
      <c r="G363" s="7"/>
      <c r="H363" s="8">
        <f t="shared" si="15"/>
        <v>8196008</v>
      </c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>
        <v>8196008</v>
      </c>
      <c r="U363" s="10"/>
      <c r="V363" s="9">
        <v>4200000</v>
      </c>
      <c r="W363" s="9">
        <v>4284000</v>
      </c>
      <c r="X363" s="9">
        <v>4369680</v>
      </c>
      <c r="Y363" s="9">
        <v>0</v>
      </c>
      <c r="Z363" s="11">
        <v>0</v>
      </c>
    </row>
    <row r="364" spans="1:26" s="12" customFormat="1">
      <c r="A364" s="6" t="s">
        <v>328</v>
      </c>
      <c r="B364" s="6" t="s">
        <v>329</v>
      </c>
      <c r="C364" s="6">
        <v>23020105</v>
      </c>
      <c r="D364" s="6" t="s">
        <v>32</v>
      </c>
      <c r="E364" s="6" t="s">
        <v>302</v>
      </c>
      <c r="F364" s="6" t="s">
        <v>335</v>
      </c>
      <c r="G364" s="7"/>
      <c r="H364" s="8">
        <f t="shared" si="15"/>
        <v>7576262.5</v>
      </c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>
        <v>7576262.5</v>
      </c>
      <c r="U364" s="10"/>
      <c r="V364" s="9">
        <v>7000000</v>
      </c>
      <c r="W364" s="9">
        <v>7140000</v>
      </c>
      <c r="X364" s="9">
        <v>7282800</v>
      </c>
      <c r="Y364" s="9">
        <v>0</v>
      </c>
      <c r="Z364" s="11">
        <v>0</v>
      </c>
    </row>
    <row r="365" spans="1:26" s="12" customFormat="1">
      <c r="A365" s="6" t="s">
        <v>328</v>
      </c>
      <c r="B365" s="6" t="s">
        <v>329</v>
      </c>
      <c r="C365" s="6">
        <v>23020106</v>
      </c>
      <c r="D365" s="6" t="s">
        <v>32</v>
      </c>
      <c r="E365" s="6" t="s">
        <v>302</v>
      </c>
      <c r="F365" s="6" t="s">
        <v>336</v>
      </c>
      <c r="G365" s="7"/>
      <c r="H365" s="8">
        <f t="shared" si="15"/>
        <v>17612202.899999999</v>
      </c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>
        <v>17612202.899999999</v>
      </c>
      <c r="U365" s="10"/>
      <c r="V365" s="9">
        <v>7000000</v>
      </c>
      <c r="W365" s="9">
        <v>7140000</v>
      </c>
      <c r="X365" s="9">
        <v>7282800</v>
      </c>
      <c r="Y365" s="9">
        <v>0</v>
      </c>
      <c r="Z365" s="11">
        <v>0</v>
      </c>
    </row>
    <row r="366" spans="1:26" s="12" customFormat="1">
      <c r="A366" s="6" t="s">
        <v>328</v>
      </c>
      <c r="B366" s="6" t="s">
        <v>329</v>
      </c>
      <c r="C366" s="6">
        <v>23020107</v>
      </c>
      <c r="D366" s="6" t="s">
        <v>32</v>
      </c>
      <c r="E366" s="6" t="s">
        <v>302</v>
      </c>
      <c r="F366" s="6" t="s">
        <v>337</v>
      </c>
      <c r="G366" s="7"/>
      <c r="H366" s="8">
        <f t="shared" si="15"/>
        <v>0</v>
      </c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10"/>
      <c r="V366" s="9">
        <v>7000000</v>
      </c>
      <c r="W366" s="9">
        <v>7140000</v>
      </c>
      <c r="X366" s="9">
        <v>7282800</v>
      </c>
      <c r="Y366" s="9">
        <v>0</v>
      </c>
      <c r="Z366" s="11">
        <v>0</v>
      </c>
    </row>
    <row r="367" spans="1:26" s="12" customFormat="1">
      <c r="A367" s="6" t="s">
        <v>328</v>
      </c>
      <c r="B367" s="6" t="s">
        <v>329</v>
      </c>
      <c r="C367" s="6">
        <v>23030101</v>
      </c>
      <c r="D367" s="6" t="s">
        <v>45</v>
      </c>
      <c r="E367" s="6" t="s">
        <v>302</v>
      </c>
      <c r="F367" s="6" t="s">
        <v>338</v>
      </c>
      <c r="G367" s="7"/>
      <c r="H367" s="8">
        <f t="shared" si="15"/>
        <v>0</v>
      </c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10"/>
      <c r="V367" s="9">
        <v>2000000</v>
      </c>
      <c r="W367" s="9">
        <v>2040000</v>
      </c>
      <c r="X367" s="9">
        <v>2080800</v>
      </c>
      <c r="Y367" s="9">
        <v>0</v>
      </c>
      <c r="Z367" s="11">
        <v>0</v>
      </c>
    </row>
    <row r="368" spans="1:26" s="12" customFormat="1">
      <c r="A368" s="6" t="s">
        <v>328</v>
      </c>
      <c r="B368" s="6" t="s">
        <v>329</v>
      </c>
      <c r="C368" s="6">
        <v>23030102</v>
      </c>
      <c r="D368" s="6" t="s">
        <v>45</v>
      </c>
      <c r="E368" s="6" t="s">
        <v>302</v>
      </c>
      <c r="F368" s="6" t="s">
        <v>339</v>
      </c>
      <c r="G368" s="7"/>
      <c r="H368" s="8">
        <f t="shared" si="15"/>
        <v>0</v>
      </c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10"/>
      <c r="V368" s="9">
        <v>5000000</v>
      </c>
      <c r="W368" s="9">
        <v>5100000</v>
      </c>
      <c r="X368" s="9">
        <v>5202000</v>
      </c>
      <c r="Y368" s="9">
        <v>0</v>
      </c>
      <c r="Z368" s="11">
        <v>0</v>
      </c>
    </row>
    <row r="369" spans="1:26" s="12" customFormat="1">
      <c r="G369" s="14">
        <v>2</v>
      </c>
      <c r="H369" s="16">
        <f>SUM(H359:H368)</f>
        <v>113447772.09999999</v>
      </c>
      <c r="U369" s="10"/>
    </row>
    <row r="370" spans="1:26" s="12" customFormat="1">
      <c r="G370" s="14"/>
      <c r="U370" s="10"/>
    </row>
    <row r="371" spans="1:26" s="12" customFormat="1">
      <c r="A371" s="6" t="s">
        <v>340</v>
      </c>
      <c r="B371" s="6" t="s">
        <v>341</v>
      </c>
      <c r="C371" s="6">
        <v>23010101</v>
      </c>
      <c r="D371" s="6" t="s">
        <v>26</v>
      </c>
      <c r="E371" s="6" t="s">
        <v>302</v>
      </c>
      <c r="F371" s="6" t="s">
        <v>120</v>
      </c>
      <c r="G371" s="7"/>
      <c r="H371" s="8">
        <f t="shared" ref="H371:H383" si="16">SUM(I371:T371)</f>
        <v>0</v>
      </c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10"/>
      <c r="V371" s="9">
        <v>1500000</v>
      </c>
      <c r="W371" s="9">
        <v>1530000</v>
      </c>
      <c r="X371" s="9">
        <v>1560600</v>
      </c>
      <c r="Y371" s="9">
        <v>0</v>
      </c>
      <c r="Z371" s="11">
        <v>0</v>
      </c>
    </row>
    <row r="372" spans="1:26" s="12" customFormat="1">
      <c r="A372" s="6" t="s">
        <v>340</v>
      </c>
      <c r="B372" s="6" t="s">
        <v>341</v>
      </c>
      <c r="C372" s="6">
        <v>23010102</v>
      </c>
      <c r="D372" s="6" t="s">
        <v>26</v>
      </c>
      <c r="E372" s="6" t="s">
        <v>302</v>
      </c>
      <c r="F372" s="6" t="s">
        <v>342</v>
      </c>
      <c r="G372" s="7"/>
      <c r="H372" s="8">
        <f t="shared" si="16"/>
        <v>0</v>
      </c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10"/>
      <c r="V372" s="9">
        <v>6000000</v>
      </c>
      <c r="W372" s="9">
        <v>6120000</v>
      </c>
      <c r="X372" s="9">
        <v>6242400</v>
      </c>
      <c r="Y372" s="9">
        <v>6000000</v>
      </c>
      <c r="Z372" s="11">
        <v>0</v>
      </c>
    </row>
    <row r="373" spans="1:26" s="12" customFormat="1">
      <c r="A373" s="6" t="s">
        <v>340</v>
      </c>
      <c r="B373" s="6" t="s">
        <v>341</v>
      </c>
      <c r="C373" s="6">
        <v>23010103</v>
      </c>
      <c r="D373" s="6" t="s">
        <v>26</v>
      </c>
      <c r="E373" s="6" t="s">
        <v>302</v>
      </c>
      <c r="F373" s="6" t="s">
        <v>343</v>
      </c>
      <c r="G373" s="7"/>
      <c r="H373" s="8">
        <f t="shared" si="16"/>
        <v>741429966</v>
      </c>
      <c r="I373" s="9">
        <v>150000000</v>
      </c>
      <c r="J373" s="9">
        <v>227166000</v>
      </c>
      <c r="K373" s="9">
        <v>162551430</v>
      </c>
      <c r="L373" s="9">
        <v>82200881</v>
      </c>
      <c r="M373" s="9">
        <v>16466355</v>
      </c>
      <c r="N373" s="9">
        <v>28945300</v>
      </c>
      <c r="O373" s="9"/>
      <c r="P373" s="9"/>
      <c r="Q373" s="9">
        <v>25000000</v>
      </c>
      <c r="R373" s="9">
        <v>6100000</v>
      </c>
      <c r="S373" s="9">
        <v>43000000</v>
      </c>
      <c r="T373" s="9"/>
      <c r="U373" s="10"/>
      <c r="V373" s="9">
        <v>800000000</v>
      </c>
      <c r="W373" s="9">
        <v>816000000</v>
      </c>
      <c r="X373" s="9">
        <v>832320000</v>
      </c>
      <c r="Y373" s="9">
        <v>1000000000</v>
      </c>
      <c r="Z373" s="11">
        <v>639800740.72000003</v>
      </c>
    </row>
    <row r="374" spans="1:26" s="12" customFormat="1">
      <c r="A374" s="6" t="s">
        <v>340</v>
      </c>
      <c r="B374" s="6" t="s">
        <v>341</v>
      </c>
      <c r="C374" s="6">
        <v>23020101</v>
      </c>
      <c r="D374" s="6" t="s">
        <v>32</v>
      </c>
      <c r="E374" s="6" t="s">
        <v>302</v>
      </c>
      <c r="F374" s="6" t="s">
        <v>344</v>
      </c>
      <c r="G374" s="7"/>
      <c r="H374" s="8">
        <f t="shared" si="16"/>
        <v>0</v>
      </c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10"/>
      <c r="V374" s="9">
        <v>21000000</v>
      </c>
      <c r="W374" s="9">
        <v>21420000</v>
      </c>
      <c r="X374" s="9">
        <v>21848400</v>
      </c>
      <c r="Y374" s="9">
        <v>30000000</v>
      </c>
      <c r="Z374" s="11">
        <v>0</v>
      </c>
    </row>
    <row r="375" spans="1:26" s="12" customFormat="1">
      <c r="A375" s="6" t="s">
        <v>340</v>
      </c>
      <c r="B375" s="6" t="s">
        <v>341</v>
      </c>
      <c r="C375" s="6">
        <v>23020102</v>
      </c>
      <c r="D375" s="6" t="s">
        <v>32</v>
      </c>
      <c r="E375" s="6" t="s">
        <v>302</v>
      </c>
      <c r="F375" s="6" t="s">
        <v>345</v>
      </c>
      <c r="G375" s="7"/>
      <c r="H375" s="8">
        <f t="shared" si="16"/>
        <v>19416200</v>
      </c>
      <c r="I375" s="9"/>
      <c r="J375" s="9"/>
      <c r="K375" s="9"/>
      <c r="L375" s="9">
        <v>6845080</v>
      </c>
      <c r="M375" s="9"/>
      <c r="N375" s="9">
        <v>4860000</v>
      </c>
      <c r="O375" s="9"/>
      <c r="P375" s="9"/>
      <c r="Q375" s="9">
        <v>6588120</v>
      </c>
      <c r="R375" s="9">
        <v>1123000</v>
      </c>
      <c r="S375" s="9"/>
      <c r="T375" s="9"/>
      <c r="U375" s="10"/>
      <c r="V375" s="9">
        <v>35000000</v>
      </c>
      <c r="W375" s="9">
        <v>35700000</v>
      </c>
      <c r="X375" s="9">
        <v>36414000</v>
      </c>
      <c r="Y375" s="9">
        <v>10000000</v>
      </c>
      <c r="Z375" s="11">
        <v>0</v>
      </c>
    </row>
    <row r="376" spans="1:26" s="12" customFormat="1">
      <c r="A376" s="6" t="s">
        <v>340</v>
      </c>
      <c r="B376" s="6" t="s">
        <v>341</v>
      </c>
      <c r="C376" s="6">
        <v>23020103</v>
      </c>
      <c r="D376" s="6" t="s">
        <v>32</v>
      </c>
      <c r="E376" s="6" t="s">
        <v>302</v>
      </c>
      <c r="F376" s="6" t="s">
        <v>346</v>
      </c>
      <c r="G376" s="7"/>
      <c r="H376" s="8">
        <f t="shared" si="16"/>
        <v>100000000</v>
      </c>
      <c r="I376" s="9"/>
      <c r="J376" s="9"/>
      <c r="K376" s="9">
        <v>100000000</v>
      </c>
      <c r="L376" s="9"/>
      <c r="M376" s="9"/>
      <c r="N376" s="9"/>
      <c r="O376" s="9"/>
      <c r="P376" s="9"/>
      <c r="Q376" s="9"/>
      <c r="R376" s="9"/>
      <c r="S376" s="9"/>
      <c r="T376" s="9"/>
      <c r="U376" s="10"/>
      <c r="V376" s="9">
        <v>1032589000</v>
      </c>
      <c r="W376" s="9">
        <v>1053240780</v>
      </c>
      <c r="X376" s="9">
        <v>1074305595.5999999</v>
      </c>
      <c r="Y376" s="9">
        <v>1165000000</v>
      </c>
      <c r="Z376" s="11">
        <v>660000000</v>
      </c>
    </row>
    <row r="377" spans="1:26" s="12" customFormat="1">
      <c r="A377" s="6" t="s">
        <v>340</v>
      </c>
      <c r="B377" s="6" t="s">
        <v>341</v>
      </c>
      <c r="C377" s="6">
        <v>23020104</v>
      </c>
      <c r="D377" s="6" t="s">
        <v>32</v>
      </c>
      <c r="E377" s="6" t="s">
        <v>302</v>
      </c>
      <c r="F377" s="6" t="s">
        <v>347</v>
      </c>
      <c r="G377" s="7"/>
      <c r="H377" s="8">
        <f t="shared" si="16"/>
        <v>0</v>
      </c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10"/>
      <c r="V377" s="9">
        <v>210000000</v>
      </c>
      <c r="W377" s="9">
        <v>214200000</v>
      </c>
      <c r="X377" s="9">
        <v>218484000</v>
      </c>
      <c r="Y377" s="9">
        <v>10000000</v>
      </c>
      <c r="Z377" s="11">
        <v>0</v>
      </c>
    </row>
    <row r="378" spans="1:26" s="12" customFormat="1">
      <c r="A378" s="6" t="s">
        <v>340</v>
      </c>
      <c r="B378" s="6" t="s">
        <v>341</v>
      </c>
      <c r="C378" s="6">
        <v>23020105</v>
      </c>
      <c r="D378" s="6" t="s">
        <v>32</v>
      </c>
      <c r="E378" s="6" t="s">
        <v>302</v>
      </c>
      <c r="F378" s="6" t="s">
        <v>348</v>
      </c>
      <c r="G378" s="7"/>
      <c r="H378" s="8">
        <f t="shared" si="16"/>
        <v>0</v>
      </c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10"/>
      <c r="V378" s="9">
        <v>0</v>
      </c>
      <c r="W378" s="9">
        <v>0</v>
      </c>
      <c r="X378" s="9">
        <v>0</v>
      </c>
      <c r="Y378" s="9">
        <v>10000000</v>
      </c>
      <c r="Z378" s="11">
        <v>0</v>
      </c>
    </row>
    <row r="379" spans="1:26" s="12" customFormat="1">
      <c r="A379" s="6" t="s">
        <v>340</v>
      </c>
      <c r="B379" s="6" t="s">
        <v>341</v>
      </c>
      <c r="C379" s="6">
        <v>23020106</v>
      </c>
      <c r="D379" s="6" t="s">
        <v>32</v>
      </c>
      <c r="E379" s="6" t="s">
        <v>302</v>
      </c>
      <c r="F379" s="6" t="s">
        <v>349</v>
      </c>
      <c r="G379" s="7"/>
      <c r="H379" s="8">
        <f t="shared" si="16"/>
        <v>2500000</v>
      </c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>
        <v>2500000</v>
      </c>
      <c r="U379" s="10"/>
      <c r="V379" s="9">
        <v>100000000</v>
      </c>
      <c r="W379" s="9">
        <v>102000000</v>
      </c>
      <c r="X379" s="9">
        <v>104040000</v>
      </c>
      <c r="Y379" s="9">
        <v>10000000</v>
      </c>
      <c r="Z379" s="11">
        <v>0</v>
      </c>
    </row>
    <row r="380" spans="1:26" s="12" customFormat="1">
      <c r="A380" s="6" t="s">
        <v>340</v>
      </c>
      <c r="B380" s="6" t="s">
        <v>341</v>
      </c>
      <c r="C380" s="6">
        <v>23020107</v>
      </c>
      <c r="D380" s="6" t="s">
        <v>32</v>
      </c>
      <c r="E380" s="6" t="s">
        <v>302</v>
      </c>
      <c r="F380" s="6" t="s">
        <v>350</v>
      </c>
      <c r="G380" s="7"/>
      <c r="H380" s="8">
        <f t="shared" si="16"/>
        <v>0</v>
      </c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10"/>
      <c r="V380" s="9">
        <v>20000000</v>
      </c>
      <c r="W380" s="9">
        <v>20400000</v>
      </c>
      <c r="X380" s="9">
        <v>20808000</v>
      </c>
      <c r="Y380" s="9">
        <v>45000000</v>
      </c>
      <c r="Z380" s="11">
        <v>0</v>
      </c>
    </row>
    <row r="381" spans="1:26" s="12" customFormat="1">
      <c r="A381" s="6" t="s">
        <v>340</v>
      </c>
      <c r="B381" s="6" t="s">
        <v>341</v>
      </c>
      <c r="C381" s="6">
        <v>23020108</v>
      </c>
      <c r="D381" s="6" t="s">
        <v>32</v>
      </c>
      <c r="E381" s="6" t="s">
        <v>302</v>
      </c>
      <c r="F381" s="6" t="s">
        <v>351</v>
      </c>
      <c r="G381" s="7"/>
      <c r="H381" s="8">
        <f t="shared" si="16"/>
        <v>0</v>
      </c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10"/>
      <c r="V381" s="9">
        <v>0</v>
      </c>
      <c r="W381" s="9">
        <v>0</v>
      </c>
      <c r="X381" s="9">
        <v>0</v>
      </c>
      <c r="Y381" s="9">
        <v>0</v>
      </c>
      <c r="Z381" s="11">
        <v>0</v>
      </c>
    </row>
    <row r="382" spans="1:26" s="12" customFormat="1">
      <c r="A382" s="6" t="s">
        <v>340</v>
      </c>
      <c r="B382" s="6" t="s">
        <v>341</v>
      </c>
      <c r="C382" s="6">
        <v>23020109</v>
      </c>
      <c r="D382" s="6" t="s">
        <v>32</v>
      </c>
      <c r="E382" s="6" t="s">
        <v>302</v>
      </c>
      <c r="F382" s="6" t="s">
        <v>352</v>
      </c>
      <c r="G382" s="7"/>
      <c r="H382" s="8">
        <f t="shared" si="16"/>
        <v>0</v>
      </c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10"/>
      <c r="V382" s="9">
        <v>0</v>
      </c>
      <c r="W382" s="9">
        <v>0</v>
      </c>
      <c r="X382" s="9">
        <v>0</v>
      </c>
      <c r="Y382" s="9">
        <v>10000000</v>
      </c>
      <c r="Z382" s="11">
        <v>0</v>
      </c>
    </row>
    <row r="383" spans="1:26" s="12" customFormat="1">
      <c r="A383" s="6" t="s">
        <v>340</v>
      </c>
      <c r="B383" s="6" t="s">
        <v>341</v>
      </c>
      <c r="C383" s="6">
        <v>23020110</v>
      </c>
      <c r="D383" s="6" t="s">
        <v>32</v>
      </c>
      <c r="E383" s="6" t="s">
        <v>302</v>
      </c>
      <c r="F383" s="6" t="s">
        <v>353</v>
      </c>
      <c r="G383" s="7"/>
      <c r="H383" s="8">
        <f t="shared" si="16"/>
        <v>0</v>
      </c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10"/>
      <c r="V383" s="9">
        <v>140000000</v>
      </c>
      <c r="W383" s="9">
        <v>142800000</v>
      </c>
      <c r="X383" s="9">
        <v>145656000</v>
      </c>
      <c r="Y383" s="9">
        <v>20000000</v>
      </c>
      <c r="Z383" s="11">
        <v>0</v>
      </c>
    </row>
    <row r="384" spans="1:26" s="12" customFormat="1">
      <c r="G384" s="14">
        <v>2</v>
      </c>
      <c r="H384" s="16">
        <f>SUM(H371:H383)</f>
        <v>863346166</v>
      </c>
      <c r="U384" s="10"/>
    </row>
    <row r="385" spans="1:26" s="12" customFormat="1">
      <c r="G385" s="14"/>
      <c r="U385" s="10"/>
    </row>
    <row r="386" spans="1:26" s="21" customFormat="1" ht="12.75">
      <c r="A386" s="17" t="s">
        <v>0</v>
      </c>
      <c r="B386" s="17" t="s">
        <v>1</v>
      </c>
      <c r="C386" s="17" t="s">
        <v>2</v>
      </c>
      <c r="D386" s="17" t="s">
        <v>3</v>
      </c>
      <c r="E386" s="17" t="s">
        <v>4</v>
      </c>
      <c r="F386" s="17" t="s">
        <v>5</v>
      </c>
      <c r="G386" s="18"/>
      <c r="H386" s="19" t="s">
        <v>6</v>
      </c>
      <c r="I386" s="20" t="s">
        <v>7</v>
      </c>
      <c r="J386" s="20" t="s">
        <v>8</v>
      </c>
      <c r="K386" s="20" t="s">
        <v>9</v>
      </c>
      <c r="L386" s="20" t="s">
        <v>10</v>
      </c>
      <c r="M386" s="20" t="s">
        <v>11</v>
      </c>
      <c r="N386" s="20" t="s">
        <v>12</v>
      </c>
      <c r="O386" s="20" t="s">
        <v>13</v>
      </c>
      <c r="P386" s="20" t="s">
        <v>14</v>
      </c>
      <c r="Q386" s="20" t="s">
        <v>15</v>
      </c>
      <c r="R386" s="20" t="s">
        <v>16</v>
      </c>
      <c r="S386" s="20" t="s">
        <v>17</v>
      </c>
      <c r="T386" s="20" t="s">
        <v>18</v>
      </c>
      <c r="V386" s="20" t="s">
        <v>19</v>
      </c>
      <c r="W386" s="20" t="s">
        <v>20</v>
      </c>
      <c r="X386" s="20" t="s">
        <v>21</v>
      </c>
      <c r="Y386" s="20" t="s">
        <v>22</v>
      </c>
      <c r="Z386" s="20" t="s">
        <v>23</v>
      </c>
    </row>
    <row r="387" spans="1:26" s="12" customFormat="1">
      <c r="A387" s="6" t="s">
        <v>354</v>
      </c>
      <c r="B387" s="6" t="s">
        <v>355</v>
      </c>
      <c r="C387" s="6">
        <v>23010101</v>
      </c>
      <c r="D387" s="6" t="s">
        <v>26</v>
      </c>
      <c r="E387" s="6" t="s">
        <v>356</v>
      </c>
      <c r="F387" s="6" t="s">
        <v>59</v>
      </c>
      <c r="G387" s="7"/>
      <c r="H387" s="8">
        <f t="shared" ref="H387:H393" si="17">SUM(I387:T387)</f>
        <v>0</v>
      </c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10"/>
      <c r="V387" s="9">
        <v>2000000</v>
      </c>
      <c r="W387" s="9">
        <v>2040000</v>
      </c>
      <c r="X387" s="9">
        <v>2080800</v>
      </c>
      <c r="Y387" s="9">
        <v>0</v>
      </c>
      <c r="Z387" s="11">
        <v>0</v>
      </c>
    </row>
    <row r="388" spans="1:26" s="12" customFormat="1">
      <c r="A388" s="6" t="s">
        <v>354</v>
      </c>
      <c r="B388" s="6" t="s">
        <v>355</v>
      </c>
      <c r="C388" s="6">
        <v>23010102</v>
      </c>
      <c r="D388" s="6" t="s">
        <v>26</v>
      </c>
      <c r="E388" s="6" t="s">
        <v>356</v>
      </c>
      <c r="F388" s="6" t="s">
        <v>357</v>
      </c>
      <c r="G388" s="7"/>
      <c r="H388" s="8">
        <f t="shared" si="17"/>
        <v>0</v>
      </c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10"/>
      <c r="V388" s="9">
        <v>250000</v>
      </c>
      <c r="W388" s="9">
        <v>255000</v>
      </c>
      <c r="X388" s="9">
        <v>260100</v>
      </c>
      <c r="Y388" s="9">
        <v>0</v>
      </c>
      <c r="Z388" s="11">
        <v>0</v>
      </c>
    </row>
    <row r="389" spans="1:26" s="12" customFormat="1">
      <c r="A389" s="6" t="s">
        <v>354</v>
      </c>
      <c r="B389" s="6" t="s">
        <v>355</v>
      </c>
      <c r="C389" s="6">
        <v>23010103</v>
      </c>
      <c r="D389" s="6" t="s">
        <v>26</v>
      </c>
      <c r="E389" s="6" t="s">
        <v>356</v>
      </c>
      <c r="F389" s="6" t="s">
        <v>358</v>
      </c>
      <c r="G389" s="7"/>
      <c r="H389" s="8">
        <f t="shared" si="17"/>
        <v>0</v>
      </c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10"/>
      <c r="V389" s="9">
        <v>0</v>
      </c>
      <c r="W389" s="9">
        <v>0</v>
      </c>
      <c r="X389" s="9">
        <v>0</v>
      </c>
      <c r="Y389" s="9">
        <v>150000</v>
      </c>
      <c r="Z389" s="11">
        <v>140000</v>
      </c>
    </row>
    <row r="390" spans="1:26" s="12" customFormat="1">
      <c r="A390" s="6" t="s">
        <v>354</v>
      </c>
      <c r="B390" s="6" t="s">
        <v>355</v>
      </c>
      <c r="C390" s="6">
        <v>23010104</v>
      </c>
      <c r="D390" s="6" t="s">
        <v>26</v>
      </c>
      <c r="E390" s="6" t="s">
        <v>356</v>
      </c>
      <c r="F390" s="6" t="s">
        <v>359</v>
      </c>
      <c r="G390" s="7"/>
      <c r="H390" s="8">
        <f t="shared" si="17"/>
        <v>0</v>
      </c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10"/>
      <c r="V390" s="9">
        <v>1200000</v>
      </c>
      <c r="W390" s="9">
        <v>1224000</v>
      </c>
      <c r="X390" s="9">
        <v>1248480</v>
      </c>
      <c r="Y390" s="9">
        <v>2000000</v>
      </c>
      <c r="Z390" s="11">
        <v>0</v>
      </c>
    </row>
    <row r="391" spans="1:26" s="12" customFormat="1">
      <c r="A391" s="6" t="s">
        <v>354</v>
      </c>
      <c r="B391" s="6" t="s">
        <v>355</v>
      </c>
      <c r="C391" s="6">
        <v>23020101</v>
      </c>
      <c r="D391" s="6" t="s">
        <v>32</v>
      </c>
      <c r="E391" s="6" t="s">
        <v>356</v>
      </c>
      <c r="F391" s="6" t="s">
        <v>360</v>
      </c>
      <c r="G391" s="7"/>
      <c r="H391" s="8">
        <f t="shared" si="17"/>
        <v>3652500</v>
      </c>
      <c r="I391" s="9"/>
      <c r="J391" s="9"/>
      <c r="K391" s="9"/>
      <c r="L391" s="9">
        <v>430000</v>
      </c>
      <c r="M391" s="9">
        <v>336000</v>
      </c>
      <c r="N391" s="9">
        <v>711500</v>
      </c>
      <c r="O391" s="9">
        <v>260000</v>
      </c>
      <c r="P391" s="9">
        <v>738000</v>
      </c>
      <c r="Q391" s="9"/>
      <c r="R391" s="9"/>
      <c r="S391" s="9">
        <v>625000</v>
      </c>
      <c r="T391" s="9">
        <v>552000</v>
      </c>
      <c r="U391" s="10"/>
      <c r="V391" s="9">
        <v>10000000</v>
      </c>
      <c r="W391" s="9">
        <v>10200000</v>
      </c>
      <c r="X391" s="9">
        <v>10404000</v>
      </c>
      <c r="Y391" s="9">
        <v>10000000</v>
      </c>
      <c r="Z391" s="11">
        <v>9950860</v>
      </c>
    </row>
    <row r="392" spans="1:26" s="12" customFormat="1">
      <c r="A392" s="6" t="s">
        <v>354</v>
      </c>
      <c r="B392" s="6" t="s">
        <v>355</v>
      </c>
      <c r="C392" s="6">
        <v>23030101</v>
      </c>
      <c r="D392" s="6" t="s">
        <v>45</v>
      </c>
      <c r="E392" s="6" t="s">
        <v>356</v>
      </c>
      <c r="F392" s="6" t="s">
        <v>361</v>
      </c>
      <c r="G392" s="7"/>
      <c r="H392" s="8">
        <f t="shared" si="17"/>
        <v>1424100</v>
      </c>
      <c r="I392" s="9"/>
      <c r="J392" s="9"/>
      <c r="K392" s="9"/>
      <c r="L392" s="9"/>
      <c r="M392" s="9"/>
      <c r="N392" s="9"/>
      <c r="O392" s="9"/>
      <c r="P392" s="9">
        <v>1080400</v>
      </c>
      <c r="Q392" s="9"/>
      <c r="R392" s="9"/>
      <c r="S392" s="9">
        <v>343700</v>
      </c>
      <c r="T392" s="9"/>
      <c r="U392" s="10"/>
      <c r="V392" s="9">
        <v>6000000</v>
      </c>
      <c r="W392" s="9">
        <v>6120000</v>
      </c>
      <c r="X392" s="9">
        <v>6242400</v>
      </c>
      <c r="Y392" s="9">
        <v>17500000</v>
      </c>
      <c r="Z392" s="11">
        <v>17500000</v>
      </c>
    </row>
    <row r="393" spans="1:26" s="12" customFormat="1">
      <c r="A393" s="6" t="s">
        <v>354</v>
      </c>
      <c r="B393" s="6" t="s">
        <v>355</v>
      </c>
      <c r="C393" s="6">
        <v>23030102</v>
      </c>
      <c r="D393" s="6" t="s">
        <v>45</v>
      </c>
      <c r="E393" s="6" t="s">
        <v>356</v>
      </c>
      <c r="F393" s="6" t="s">
        <v>362</v>
      </c>
      <c r="G393" s="7"/>
      <c r="H393" s="8">
        <f t="shared" si="17"/>
        <v>0</v>
      </c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10"/>
      <c r="V393" s="9">
        <v>1500000</v>
      </c>
      <c r="W393" s="9">
        <v>1530000</v>
      </c>
      <c r="X393" s="9">
        <v>1560600</v>
      </c>
      <c r="Y393" s="9">
        <v>0</v>
      </c>
      <c r="Z393" s="11">
        <v>0</v>
      </c>
    </row>
    <row r="394" spans="1:26" s="12" customFormat="1">
      <c r="G394" s="14">
        <v>3</v>
      </c>
      <c r="H394" s="16">
        <f>SUM(H387:H393)</f>
        <v>5076600</v>
      </c>
      <c r="U394" s="10"/>
    </row>
    <row r="395" spans="1:26" s="12" customFormat="1">
      <c r="G395" s="14"/>
      <c r="U395" s="10"/>
    </row>
    <row r="396" spans="1:26" s="12" customFormat="1">
      <c r="A396" s="6" t="s">
        <v>363</v>
      </c>
      <c r="B396" s="6" t="s">
        <v>364</v>
      </c>
      <c r="C396" s="6">
        <v>23010101</v>
      </c>
      <c r="D396" s="6" t="s">
        <v>26</v>
      </c>
      <c r="E396" s="6" t="s">
        <v>356</v>
      </c>
      <c r="F396" s="6" t="s">
        <v>79</v>
      </c>
      <c r="G396" s="7"/>
      <c r="H396" s="8">
        <f t="shared" ref="H396:H404" si="18">SUM(I396:T396)</f>
        <v>0</v>
      </c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10"/>
      <c r="V396" s="9">
        <v>500000</v>
      </c>
      <c r="W396" s="9">
        <v>510000</v>
      </c>
      <c r="X396" s="9">
        <v>520200</v>
      </c>
      <c r="Y396" s="9">
        <v>400000</v>
      </c>
      <c r="Z396" s="11">
        <v>0</v>
      </c>
    </row>
    <row r="397" spans="1:26" s="12" customFormat="1">
      <c r="A397" s="6" t="s">
        <v>363</v>
      </c>
      <c r="B397" s="6" t="s">
        <v>364</v>
      </c>
      <c r="C397" s="6">
        <v>23010102</v>
      </c>
      <c r="D397" s="6" t="s">
        <v>26</v>
      </c>
      <c r="E397" s="6" t="s">
        <v>356</v>
      </c>
      <c r="F397" s="6" t="s">
        <v>80</v>
      </c>
      <c r="G397" s="7"/>
      <c r="H397" s="8">
        <f t="shared" si="18"/>
        <v>0</v>
      </c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10"/>
      <c r="V397" s="9">
        <v>200000</v>
      </c>
      <c r="W397" s="9">
        <v>204000</v>
      </c>
      <c r="X397" s="9">
        <v>208080</v>
      </c>
      <c r="Y397" s="9">
        <v>200000</v>
      </c>
      <c r="Z397" s="11">
        <v>0</v>
      </c>
    </row>
    <row r="398" spans="1:26" s="12" customFormat="1">
      <c r="A398" s="6" t="s">
        <v>363</v>
      </c>
      <c r="B398" s="6" t="s">
        <v>364</v>
      </c>
      <c r="C398" s="6">
        <v>23010103</v>
      </c>
      <c r="D398" s="6" t="s">
        <v>26</v>
      </c>
      <c r="E398" s="6" t="s">
        <v>356</v>
      </c>
      <c r="F398" s="6" t="s">
        <v>365</v>
      </c>
      <c r="G398" s="7"/>
      <c r="H398" s="8">
        <f t="shared" si="18"/>
        <v>0</v>
      </c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10"/>
      <c r="V398" s="9">
        <v>35000</v>
      </c>
      <c r="W398" s="9">
        <v>35700</v>
      </c>
      <c r="X398" s="9">
        <v>36414</v>
      </c>
      <c r="Y398" s="9">
        <v>50000</v>
      </c>
      <c r="Z398" s="11">
        <v>0</v>
      </c>
    </row>
    <row r="399" spans="1:26" s="12" customFormat="1">
      <c r="A399" s="6" t="s">
        <v>363</v>
      </c>
      <c r="B399" s="6" t="s">
        <v>364</v>
      </c>
      <c r="C399" s="6">
        <v>23010104</v>
      </c>
      <c r="D399" s="6" t="s">
        <v>26</v>
      </c>
      <c r="E399" s="6" t="s">
        <v>356</v>
      </c>
      <c r="F399" s="6" t="s">
        <v>366</v>
      </c>
      <c r="G399" s="7"/>
      <c r="H399" s="8">
        <f t="shared" si="18"/>
        <v>0</v>
      </c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10"/>
      <c r="V399" s="9">
        <v>300000</v>
      </c>
      <c r="W399" s="9">
        <v>306000</v>
      </c>
      <c r="X399" s="9">
        <v>312120</v>
      </c>
      <c r="Y399" s="9">
        <v>300000</v>
      </c>
      <c r="Z399" s="11">
        <v>0</v>
      </c>
    </row>
    <row r="400" spans="1:26" s="12" customFormat="1">
      <c r="A400" s="6" t="s">
        <v>363</v>
      </c>
      <c r="B400" s="6" t="s">
        <v>364</v>
      </c>
      <c r="C400" s="6">
        <v>23010105</v>
      </c>
      <c r="D400" s="6" t="s">
        <v>26</v>
      </c>
      <c r="E400" s="6" t="s">
        <v>356</v>
      </c>
      <c r="F400" s="6" t="s">
        <v>367</v>
      </c>
      <c r="G400" s="7"/>
      <c r="H400" s="8">
        <f t="shared" si="18"/>
        <v>0</v>
      </c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10"/>
      <c r="V400" s="9">
        <v>2000000</v>
      </c>
      <c r="W400" s="9">
        <v>2040000</v>
      </c>
      <c r="X400" s="9">
        <v>2080800</v>
      </c>
      <c r="Y400" s="9">
        <v>2000000</v>
      </c>
      <c r="Z400" s="11"/>
    </row>
    <row r="401" spans="1:26" s="12" customFormat="1">
      <c r="A401" s="6" t="s">
        <v>363</v>
      </c>
      <c r="B401" s="6" t="s">
        <v>364</v>
      </c>
      <c r="C401" s="6">
        <v>23010106</v>
      </c>
      <c r="D401" s="6" t="s">
        <v>26</v>
      </c>
      <c r="E401" s="6" t="s">
        <v>356</v>
      </c>
      <c r="F401" s="6" t="s">
        <v>368</v>
      </c>
      <c r="G401" s="7"/>
      <c r="H401" s="8">
        <f t="shared" si="18"/>
        <v>0</v>
      </c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10"/>
      <c r="V401" s="9">
        <v>1500000</v>
      </c>
      <c r="W401" s="9">
        <v>1530000</v>
      </c>
      <c r="X401" s="9">
        <v>1560600</v>
      </c>
      <c r="Y401" s="9">
        <v>6000000</v>
      </c>
      <c r="Z401" s="11">
        <v>0</v>
      </c>
    </row>
    <row r="402" spans="1:26" s="12" customFormat="1">
      <c r="A402" s="6" t="s">
        <v>363</v>
      </c>
      <c r="B402" s="6" t="s">
        <v>364</v>
      </c>
      <c r="C402" s="6">
        <v>23010107</v>
      </c>
      <c r="D402" s="6" t="s">
        <v>26</v>
      </c>
      <c r="E402" s="6" t="s">
        <v>356</v>
      </c>
      <c r="F402" s="6" t="s">
        <v>369</v>
      </c>
      <c r="G402" s="7"/>
      <c r="H402" s="8">
        <f t="shared" si="18"/>
        <v>0</v>
      </c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10"/>
      <c r="V402" s="9">
        <v>3000000</v>
      </c>
      <c r="W402" s="9">
        <v>3060000</v>
      </c>
      <c r="X402" s="9">
        <v>3121200</v>
      </c>
      <c r="Y402" s="9">
        <v>3000000</v>
      </c>
      <c r="Z402" s="11">
        <v>0</v>
      </c>
    </row>
    <row r="403" spans="1:26" s="12" customFormat="1">
      <c r="A403" s="6" t="s">
        <v>363</v>
      </c>
      <c r="B403" s="6" t="s">
        <v>364</v>
      </c>
      <c r="C403" s="6">
        <v>23020101</v>
      </c>
      <c r="D403" s="6" t="s">
        <v>32</v>
      </c>
      <c r="E403" s="6" t="s">
        <v>356</v>
      </c>
      <c r="F403" s="6" t="s">
        <v>370</v>
      </c>
      <c r="G403" s="7"/>
      <c r="H403" s="8">
        <f t="shared" si="18"/>
        <v>660000</v>
      </c>
      <c r="I403" s="9"/>
      <c r="J403" s="9"/>
      <c r="K403" s="9"/>
      <c r="L403" s="9"/>
      <c r="M403" s="9"/>
      <c r="N403" s="9"/>
      <c r="O403" s="9"/>
      <c r="P403" s="9"/>
      <c r="Q403" s="9"/>
      <c r="R403" s="9">
        <v>660000</v>
      </c>
      <c r="S403" s="9"/>
      <c r="T403" s="9"/>
      <c r="U403" s="10"/>
      <c r="V403" s="9">
        <v>6000000</v>
      </c>
      <c r="W403" s="9">
        <v>6120000</v>
      </c>
      <c r="X403" s="9">
        <v>6242400</v>
      </c>
      <c r="Y403" s="9">
        <v>0</v>
      </c>
      <c r="Z403" s="11">
        <v>0</v>
      </c>
    </row>
    <row r="404" spans="1:26" s="12" customFormat="1">
      <c r="A404" s="6" t="s">
        <v>363</v>
      </c>
      <c r="B404" s="6" t="s">
        <v>364</v>
      </c>
      <c r="C404" s="6">
        <v>23020102</v>
      </c>
      <c r="D404" s="6" t="s">
        <v>32</v>
      </c>
      <c r="E404" s="6" t="s">
        <v>356</v>
      </c>
      <c r="F404" s="6" t="s">
        <v>371</v>
      </c>
      <c r="G404" s="7"/>
      <c r="H404" s="8">
        <f t="shared" si="18"/>
        <v>0</v>
      </c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10"/>
      <c r="V404" s="9">
        <v>0</v>
      </c>
      <c r="W404" s="9">
        <v>0</v>
      </c>
      <c r="X404" s="9">
        <v>0</v>
      </c>
      <c r="Y404" s="9">
        <v>200000000</v>
      </c>
      <c r="Z404" s="11">
        <v>0</v>
      </c>
    </row>
    <row r="405" spans="1:26" s="12" customFormat="1">
      <c r="G405" s="14">
        <v>3</v>
      </c>
      <c r="H405" s="16">
        <f>SUM(H396:H404)</f>
        <v>660000</v>
      </c>
      <c r="U405" s="10"/>
    </row>
    <row r="406" spans="1:26" s="12" customFormat="1">
      <c r="G406" s="14"/>
      <c r="U406" s="10"/>
    </row>
    <row r="407" spans="1:26" s="12" customFormat="1">
      <c r="G407" s="14"/>
      <c r="U407" s="10"/>
    </row>
    <row r="408" spans="1:26" s="12" customFormat="1">
      <c r="A408" s="6" t="s">
        <v>372</v>
      </c>
      <c r="B408" s="6" t="s">
        <v>373</v>
      </c>
      <c r="C408" s="6">
        <v>23010101</v>
      </c>
      <c r="D408" s="6" t="s">
        <v>26</v>
      </c>
      <c r="E408" s="6" t="s">
        <v>356</v>
      </c>
      <c r="F408" s="6" t="s">
        <v>374</v>
      </c>
      <c r="G408" s="7"/>
      <c r="H408" s="8">
        <f t="shared" ref="H408:H418" si="19">SUM(I408:T408)</f>
        <v>38520320</v>
      </c>
      <c r="I408" s="9">
        <v>23182400</v>
      </c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>
        <v>15337920</v>
      </c>
      <c r="U408" s="10"/>
      <c r="V408" s="9">
        <v>18000000</v>
      </c>
      <c r="W408" s="9">
        <v>18360000</v>
      </c>
      <c r="X408" s="9">
        <v>18727200</v>
      </c>
      <c r="Y408" s="9">
        <v>30000000</v>
      </c>
      <c r="Z408" s="11">
        <v>29638600</v>
      </c>
    </row>
    <row r="409" spans="1:26" s="12" customFormat="1">
      <c r="A409" s="6" t="s">
        <v>372</v>
      </c>
      <c r="B409" s="6" t="s">
        <v>373</v>
      </c>
      <c r="C409" s="6">
        <v>23010102</v>
      </c>
      <c r="D409" s="6" t="s">
        <v>26</v>
      </c>
      <c r="E409" s="6" t="s">
        <v>356</v>
      </c>
      <c r="F409" s="6" t="s">
        <v>375</v>
      </c>
      <c r="G409" s="7"/>
      <c r="H409" s="8">
        <f t="shared" si="19"/>
        <v>427500</v>
      </c>
      <c r="I409" s="9">
        <v>185000</v>
      </c>
      <c r="J409" s="9"/>
      <c r="K409" s="9"/>
      <c r="L409" s="9"/>
      <c r="M409" s="9"/>
      <c r="N409" s="9"/>
      <c r="O409" s="9"/>
      <c r="P409" s="9"/>
      <c r="Q409" s="9"/>
      <c r="R409" s="9">
        <v>242500</v>
      </c>
      <c r="S409" s="9"/>
      <c r="T409" s="9"/>
      <c r="U409" s="10"/>
      <c r="V409" s="9">
        <v>0</v>
      </c>
      <c r="W409" s="9">
        <v>0</v>
      </c>
      <c r="X409" s="9">
        <v>0</v>
      </c>
      <c r="Y409" s="9">
        <v>400000</v>
      </c>
      <c r="Z409" s="11">
        <v>1848000</v>
      </c>
    </row>
    <row r="410" spans="1:26" s="12" customFormat="1">
      <c r="A410" s="6" t="s">
        <v>372</v>
      </c>
      <c r="B410" s="6" t="s">
        <v>373</v>
      </c>
      <c r="C410" s="6">
        <v>23010103</v>
      </c>
      <c r="D410" s="6" t="s">
        <v>26</v>
      </c>
      <c r="E410" s="6" t="s">
        <v>356</v>
      </c>
      <c r="F410" s="6" t="s">
        <v>80</v>
      </c>
      <c r="G410" s="7"/>
      <c r="H410" s="8">
        <f t="shared" si="19"/>
        <v>136500</v>
      </c>
      <c r="I410" s="9"/>
      <c r="J410" s="9"/>
      <c r="K410" s="9"/>
      <c r="L410" s="9"/>
      <c r="M410" s="9"/>
      <c r="N410" s="9">
        <v>50000</v>
      </c>
      <c r="O410" s="9"/>
      <c r="P410" s="9"/>
      <c r="Q410" s="9"/>
      <c r="R410" s="9">
        <v>86500</v>
      </c>
      <c r="S410" s="9"/>
      <c r="T410" s="9"/>
      <c r="U410" s="10"/>
      <c r="V410" s="9">
        <v>0</v>
      </c>
      <c r="W410" s="9">
        <v>0</v>
      </c>
      <c r="X410" s="9">
        <v>0</v>
      </c>
      <c r="Y410" s="9">
        <v>150000</v>
      </c>
      <c r="Z410" s="11">
        <v>240000</v>
      </c>
    </row>
    <row r="411" spans="1:26" s="12" customFormat="1">
      <c r="A411" s="6" t="s">
        <v>372</v>
      </c>
      <c r="B411" s="6" t="s">
        <v>373</v>
      </c>
      <c r="C411" s="6">
        <v>23010104</v>
      </c>
      <c r="D411" s="6" t="s">
        <v>26</v>
      </c>
      <c r="E411" s="6" t="s">
        <v>356</v>
      </c>
      <c r="F411" s="6" t="s">
        <v>376</v>
      </c>
      <c r="G411" s="7"/>
      <c r="H411" s="8">
        <f t="shared" si="19"/>
        <v>542000</v>
      </c>
      <c r="I411" s="9">
        <v>100000</v>
      </c>
      <c r="J411" s="9"/>
      <c r="K411" s="9"/>
      <c r="L411" s="9">
        <v>167000</v>
      </c>
      <c r="M411" s="9"/>
      <c r="N411" s="9"/>
      <c r="O411" s="9">
        <v>190000</v>
      </c>
      <c r="P411" s="9"/>
      <c r="Q411" s="9"/>
      <c r="R411" s="9">
        <v>85000</v>
      </c>
      <c r="S411" s="9"/>
      <c r="T411" s="9"/>
      <c r="U411" s="10"/>
      <c r="V411" s="9">
        <v>2000000</v>
      </c>
      <c r="W411" s="9">
        <v>2040000</v>
      </c>
      <c r="X411" s="9">
        <v>2080800</v>
      </c>
      <c r="Y411" s="9">
        <v>3000000</v>
      </c>
      <c r="Z411" s="11">
        <v>1187000</v>
      </c>
    </row>
    <row r="412" spans="1:26" s="12" customFormat="1">
      <c r="A412" s="6" t="s">
        <v>372</v>
      </c>
      <c r="B412" s="6" t="s">
        <v>373</v>
      </c>
      <c r="C412" s="6">
        <v>23010105</v>
      </c>
      <c r="D412" s="6" t="s">
        <v>26</v>
      </c>
      <c r="E412" s="6" t="s">
        <v>356</v>
      </c>
      <c r="F412" s="6" t="s">
        <v>377</v>
      </c>
      <c r="G412" s="7"/>
      <c r="H412" s="8">
        <f t="shared" si="19"/>
        <v>0</v>
      </c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10"/>
      <c r="V412" s="9">
        <v>1000000</v>
      </c>
      <c r="W412" s="9">
        <v>1020000</v>
      </c>
      <c r="X412" s="9">
        <v>1040400</v>
      </c>
      <c r="Y412" s="9">
        <v>1000000</v>
      </c>
      <c r="Z412" s="11">
        <v>240800</v>
      </c>
    </row>
    <row r="413" spans="1:26" s="12" customFormat="1">
      <c r="A413" s="6" t="s">
        <v>372</v>
      </c>
      <c r="B413" s="6" t="s">
        <v>373</v>
      </c>
      <c r="C413" s="6">
        <v>23010106</v>
      </c>
      <c r="D413" s="6" t="s">
        <v>26</v>
      </c>
      <c r="E413" s="6" t="s">
        <v>356</v>
      </c>
      <c r="F413" s="6" t="s">
        <v>378</v>
      </c>
      <c r="G413" s="7"/>
      <c r="H413" s="8">
        <f t="shared" si="19"/>
        <v>4946000</v>
      </c>
      <c r="I413" s="9">
        <v>4216000</v>
      </c>
      <c r="J413" s="9">
        <v>32000</v>
      </c>
      <c r="K413" s="9"/>
      <c r="L413" s="9"/>
      <c r="M413" s="9"/>
      <c r="N413" s="9">
        <v>275000</v>
      </c>
      <c r="O413" s="9"/>
      <c r="P413" s="9">
        <v>105000</v>
      </c>
      <c r="Q413" s="9"/>
      <c r="R413" s="9"/>
      <c r="S413" s="9"/>
      <c r="T413" s="9">
        <v>318000</v>
      </c>
      <c r="U413" s="10"/>
      <c r="V413" s="9">
        <v>4000000</v>
      </c>
      <c r="W413" s="9">
        <v>4080000</v>
      </c>
      <c r="X413" s="9">
        <v>4161600</v>
      </c>
      <c r="Y413" s="9">
        <v>4000000</v>
      </c>
      <c r="Z413" s="11">
        <v>0</v>
      </c>
    </row>
    <row r="414" spans="1:26" s="12" customFormat="1">
      <c r="A414" s="6" t="s">
        <v>372</v>
      </c>
      <c r="B414" s="6" t="s">
        <v>373</v>
      </c>
      <c r="C414" s="6">
        <v>23020101</v>
      </c>
      <c r="D414" s="6" t="s">
        <v>32</v>
      </c>
      <c r="E414" s="6" t="s">
        <v>356</v>
      </c>
      <c r="F414" s="6" t="s">
        <v>379</v>
      </c>
      <c r="G414" s="7"/>
      <c r="H414" s="8">
        <f t="shared" si="19"/>
        <v>115697809.22</v>
      </c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>
        <v>8900000</v>
      </c>
      <c r="T414" s="9">
        <v>106797809.22</v>
      </c>
      <c r="U414" s="10"/>
      <c r="V414" s="9">
        <v>120000000</v>
      </c>
      <c r="W414" s="9">
        <v>122400000</v>
      </c>
      <c r="X414" s="9">
        <v>124848000</v>
      </c>
      <c r="Y414" s="9">
        <v>100000000</v>
      </c>
      <c r="Z414" s="11">
        <v>0</v>
      </c>
    </row>
    <row r="415" spans="1:26" s="12" customFormat="1">
      <c r="A415" s="6" t="s">
        <v>372</v>
      </c>
      <c r="B415" s="6" t="s">
        <v>373</v>
      </c>
      <c r="C415" s="6">
        <v>23020102</v>
      </c>
      <c r="D415" s="6" t="s">
        <v>32</v>
      </c>
      <c r="E415" s="6" t="s">
        <v>356</v>
      </c>
      <c r="F415" s="6" t="s">
        <v>380</v>
      </c>
      <c r="G415" s="7"/>
      <c r="H415" s="8">
        <f t="shared" si="19"/>
        <v>0</v>
      </c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10"/>
      <c r="V415" s="9">
        <v>0</v>
      </c>
      <c r="W415" s="9">
        <v>0</v>
      </c>
      <c r="X415" s="9">
        <v>0</v>
      </c>
      <c r="Y415" s="9">
        <v>10000000</v>
      </c>
      <c r="Z415" s="11">
        <v>0</v>
      </c>
    </row>
    <row r="416" spans="1:26" s="12" customFormat="1">
      <c r="A416" s="6" t="s">
        <v>372</v>
      </c>
      <c r="B416" s="6" t="s">
        <v>373</v>
      </c>
      <c r="C416" s="6">
        <v>23030101</v>
      </c>
      <c r="D416" s="6" t="s">
        <v>45</v>
      </c>
      <c r="E416" s="6" t="s">
        <v>356</v>
      </c>
      <c r="F416" s="6" t="s">
        <v>381</v>
      </c>
      <c r="G416" s="7"/>
      <c r="H416" s="8">
        <f t="shared" si="19"/>
        <v>4370650</v>
      </c>
      <c r="I416" s="9">
        <v>3794195</v>
      </c>
      <c r="J416" s="9"/>
      <c r="K416" s="9"/>
      <c r="L416" s="9"/>
      <c r="M416" s="9">
        <v>300000</v>
      </c>
      <c r="N416" s="9"/>
      <c r="O416" s="9"/>
      <c r="P416" s="9">
        <v>276455</v>
      </c>
      <c r="Q416" s="9"/>
      <c r="R416" s="9"/>
      <c r="S416" s="9"/>
      <c r="T416" s="9"/>
      <c r="U416" s="10"/>
      <c r="V416" s="9">
        <v>6000000</v>
      </c>
      <c r="W416" s="9">
        <v>6120000</v>
      </c>
      <c r="X416" s="9">
        <v>6242400</v>
      </c>
      <c r="Y416" s="9">
        <v>10000000</v>
      </c>
      <c r="Z416" s="11">
        <v>2190000</v>
      </c>
    </row>
    <row r="417" spans="1:26" s="12" customFormat="1">
      <c r="A417" s="6" t="s">
        <v>372</v>
      </c>
      <c r="B417" s="6" t="s">
        <v>373</v>
      </c>
      <c r="C417" s="6">
        <v>23030102</v>
      </c>
      <c r="D417" s="6" t="s">
        <v>45</v>
      </c>
      <c r="E417" s="6" t="s">
        <v>356</v>
      </c>
      <c r="F417" s="6" t="s">
        <v>382</v>
      </c>
      <c r="G417" s="7"/>
      <c r="H417" s="8">
        <f t="shared" si="19"/>
        <v>143000</v>
      </c>
      <c r="I417" s="9">
        <v>100000</v>
      </c>
      <c r="J417" s="9"/>
      <c r="K417" s="9"/>
      <c r="L417" s="9"/>
      <c r="M417" s="9"/>
      <c r="N417" s="9"/>
      <c r="O417" s="9"/>
      <c r="P417" s="9">
        <v>43000</v>
      </c>
      <c r="Q417" s="9"/>
      <c r="R417" s="9"/>
      <c r="S417" s="9"/>
      <c r="T417" s="9"/>
      <c r="U417" s="10"/>
      <c r="V417" s="9">
        <v>5000000</v>
      </c>
      <c r="W417" s="9">
        <v>5100000</v>
      </c>
      <c r="X417" s="9">
        <v>5202000</v>
      </c>
      <c r="Y417" s="9">
        <v>10000000</v>
      </c>
      <c r="Z417" s="11">
        <v>515000</v>
      </c>
    </row>
    <row r="418" spans="1:26" s="12" customFormat="1">
      <c r="A418" s="6" t="s">
        <v>372</v>
      </c>
      <c r="B418" s="6" t="s">
        <v>373</v>
      </c>
      <c r="C418" s="6">
        <v>23030103</v>
      </c>
      <c r="D418" s="6" t="s">
        <v>45</v>
      </c>
      <c r="E418" s="6" t="s">
        <v>356</v>
      </c>
      <c r="F418" s="6" t="s">
        <v>383</v>
      </c>
      <c r="G418" s="7"/>
      <c r="H418" s="8">
        <f t="shared" si="19"/>
        <v>320000</v>
      </c>
      <c r="I418" s="9"/>
      <c r="J418" s="9"/>
      <c r="K418" s="9"/>
      <c r="L418" s="9"/>
      <c r="M418" s="9"/>
      <c r="N418" s="9"/>
      <c r="O418" s="9"/>
      <c r="P418" s="9">
        <v>320000</v>
      </c>
      <c r="Q418" s="9"/>
      <c r="R418" s="9"/>
      <c r="S418" s="9"/>
      <c r="T418" s="9"/>
      <c r="U418" s="10"/>
      <c r="V418" s="9">
        <v>3000000</v>
      </c>
      <c r="W418" s="9">
        <v>3060000</v>
      </c>
      <c r="X418" s="9">
        <v>3121200</v>
      </c>
      <c r="Y418" s="9">
        <v>6000000</v>
      </c>
      <c r="Z418" s="11">
        <v>1257000</v>
      </c>
    </row>
    <row r="419" spans="1:26" s="12" customFormat="1">
      <c r="G419" s="14">
        <v>3</v>
      </c>
      <c r="H419" s="16">
        <f>SUM(H408:H418)</f>
        <v>165103779.22</v>
      </c>
      <c r="U419" s="10"/>
    </row>
    <row r="420" spans="1:26" s="12" customFormat="1">
      <c r="G420" s="14"/>
      <c r="U420" s="10"/>
    </row>
    <row r="421" spans="1:26" s="12" customFormat="1">
      <c r="A421" s="6" t="s">
        <v>384</v>
      </c>
      <c r="B421" s="6" t="s">
        <v>385</v>
      </c>
      <c r="C421" s="6">
        <v>23010101</v>
      </c>
      <c r="D421" s="6" t="s">
        <v>26</v>
      </c>
      <c r="E421" s="6" t="s">
        <v>356</v>
      </c>
      <c r="F421" s="6" t="s">
        <v>386</v>
      </c>
      <c r="G421" s="7"/>
      <c r="H421" s="8">
        <f t="shared" ref="H421:H433" si="20">SUM(I421:T421)</f>
        <v>15196180</v>
      </c>
      <c r="I421" s="9">
        <v>15196180</v>
      </c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10"/>
      <c r="V421" s="9">
        <v>6000000</v>
      </c>
      <c r="W421" s="9">
        <v>6120000</v>
      </c>
      <c r="X421" s="9">
        <v>6242400</v>
      </c>
      <c r="Y421" s="9">
        <v>0</v>
      </c>
      <c r="Z421" s="11">
        <v>0</v>
      </c>
    </row>
    <row r="422" spans="1:26" s="12" customFormat="1">
      <c r="A422" s="6" t="s">
        <v>384</v>
      </c>
      <c r="B422" s="6" t="s">
        <v>385</v>
      </c>
      <c r="C422" s="6">
        <v>23010102</v>
      </c>
      <c r="D422" s="6" t="s">
        <v>26</v>
      </c>
      <c r="E422" s="6" t="s">
        <v>356</v>
      </c>
      <c r="F422" s="6" t="s">
        <v>79</v>
      </c>
      <c r="G422" s="7"/>
      <c r="H422" s="8">
        <f t="shared" si="20"/>
        <v>0</v>
      </c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10"/>
      <c r="V422" s="9">
        <v>0</v>
      </c>
      <c r="W422" s="9">
        <v>0</v>
      </c>
      <c r="X422" s="9">
        <v>0</v>
      </c>
      <c r="Y422" s="9">
        <v>300000</v>
      </c>
      <c r="Z422" s="11">
        <v>150000</v>
      </c>
    </row>
    <row r="423" spans="1:26" s="12" customFormat="1">
      <c r="A423" s="6" t="s">
        <v>384</v>
      </c>
      <c r="B423" s="6" t="s">
        <v>385</v>
      </c>
      <c r="C423" s="6">
        <v>23010103</v>
      </c>
      <c r="D423" s="6" t="s">
        <v>26</v>
      </c>
      <c r="E423" s="6" t="s">
        <v>356</v>
      </c>
      <c r="F423" s="6" t="s">
        <v>387</v>
      </c>
      <c r="G423" s="7"/>
      <c r="H423" s="8">
        <f t="shared" si="20"/>
        <v>0</v>
      </c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10"/>
      <c r="V423" s="9">
        <v>2500000</v>
      </c>
      <c r="W423" s="9">
        <v>2550000</v>
      </c>
      <c r="X423" s="9">
        <v>2601000</v>
      </c>
      <c r="Y423" s="9">
        <v>0</v>
      </c>
      <c r="Z423" s="11">
        <v>0</v>
      </c>
    </row>
    <row r="424" spans="1:26" s="12" customFormat="1">
      <c r="A424" s="6" t="s">
        <v>384</v>
      </c>
      <c r="B424" s="6" t="s">
        <v>385</v>
      </c>
      <c r="C424" s="6">
        <v>23010104</v>
      </c>
      <c r="D424" s="6" t="s">
        <v>26</v>
      </c>
      <c r="E424" s="6" t="s">
        <v>356</v>
      </c>
      <c r="F424" s="6" t="s">
        <v>388</v>
      </c>
      <c r="G424" s="7"/>
      <c r="H424" s="8">
        <f t="shared" si="20"/>
        <v>0</v>
      </c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10"/>
      <c r="V424" s="9">
        <v>350000</v>
      </c>
      <c r="W424" s="9">
        <v>357000</v>
      </c>
      <c r="X424" s="9">
        <v>364140</v>
      </c>
      <c r="Y424" s="9">
        <v>500000</v>
      </c>
      <c r="Z424" s="11">
        <v>485000</v>
      </c>
    </row>
    <row r="425" spans="1:26" s="12" customFormat="1">
      <c r="A425" s="6" t="s">
        <v>384</v>
      </c>
      <c r="B425" s="6" t="s">
        <v>385</v>
      </c>
      <c r="C425" s="6">
        <v>23010105</v>
      </c>
      <c r="D425" s="6" t="s">
        <v>26</v>
      </c>
      <c r="E425" s="6" t="s">
        <v>356</v>
      </c>
      <c r="F425" s="6" t="s">
        <v>389</v>
      </c>
      <c r="G425" s="7"/>
      <c r="H425" s="8">
        <f t="shared" si="20"/>
        <v>220000</v>
      </c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>
        <v>220000</v>
      </c>
      <c r="T425" s="9"/>
      <c r="U425" s="10"/>
      <c r="V425" s="9">
        <v>500000</v>
      </c>
      <c r="W425" s="9">
        <v>510000</v>
      </c>
      <c r="X425" s="9">
        <v>520200</v>
      </c>
      <c r="Y425" s="9">
        <v>1000000</v>
      </c>
      <c r="Z425" s="11">
        <v>655303.81999999995</v>
      </c>
    </row>
    <row r="426" spans="1:26" s="12" customFormat="1">
      <c r="A426" s="6" t="s">
        <v>384</v>
      </c>
      <c r="B426" s="6" t="s">
        <v>385</v>
      </c>
      <c r="C426" s="6">
        <v>23010106</v>
      </c>
      <c r="D426" s="6" t="s">
        <v>26</v>
      </c>
      <c r="E426" s="6" t="s">
        <v>356</v>
      </c>
      <c r="F426" s="6" t="s">
        <v>390</v>
      </c>
      <c r="G426" s="7"/>
      <c r="H426" s="8">
        <f t="shared" si="20"/>
        <v>857800</v>
      </c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>
        <v>857800</v>
      </c>
      <c r="T426" s="9"/>
      <c r="U426" s="10"/>
      <c r="V426" s="9">
        <v>2000000</v>
      </c>
      <c r="W426" s="9">
        <v>2040000</v>
      </c>
      <c r="X426" s="9">
        <v>2080800</v>
      </c>
      <c r="Y426" s="9">
        <v>0</v>
      </c>
      <c r="Z426" s="11">
        <v>0</v>
      </c>
    </row>
    <row r="427" spans="1:26" s="12" customFormat="1">
      <c r="A427" s="6" t="s">
        <v>384</v>
      </c>
      <c r="B427" s="6" t="s">
        <v>385</v>
      </c>
      <c r="C427" s="6">
        <v>23010107</v>
      </c>
      <c r="D427" s="6" t="s">
        <v>26</v>
      </c>
      <c r="E427" s="6" t="s">
        <v>356</v>
      </c>
      <c r="F427" s="6" t="s">
        <v>391</v>
      </c>
      <c r="G427" s="7"/>
      <c r="H427" s="8">
        <f t="shared" si="20"/>
        <v>0</v>
      </c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10"/>
      <c r="V427" s="9">
        <v>2500000</v>
      </c>
      <c r="W427" s="9">
        <v>2550000</v>
      </c>
      <c r="X427" s="9">
        <v>2601000</v>
      </c>
      <c r="Y427" s="9">
        <v>0</v>
      </c>
      <c r="Z427" s="11">
        <v>0</v>
      </c>
    </row>
    <row r="428" spans="1:26" s="12" customFormat="1">
      <c r="A428" s="6" t="s">
        <v>384</v>
      </c>
      <c r="B428" s="6" t="s">
        <v>385</v>
      </c>
      <c r="C428" s="6">
        <v>23010108</v>
      </c>
      <c r="D428" s="6" t="s">
        <v>26</v>
      </c>
      <c r="E428" s="6" t="s">
        <v>356</v>
      </c>
      <c r="F428" s="6" t="s">
        <v>392</v>
      </c>
      <c r="G428" s="7"/>
      <c r="H428" s="8">
        <f t="shared" si="20"/>
        <v>0</v>
      </c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10"/>
      <c r="V428" s="9">
        <v>500000</v>
      </c>
      <c r="W428" s="9">
        <v>510000</v>
      </c>
      <c r="X428" s="9">
        <v>520200</v>
      </c>
      <c r="Y428" s="9">
        <v>0</v>
      </c>
      <c r="Z428" s="11">
        <v>0</v>
      </c>
    </row>
    <row r="429" spans="1:26" s="12" customFormat="1">
      <c r="A429" s="6" t="s">
        <v>384</v>
      </c>
      <c r="B429" s="6" t="s">
        <v>385</v>
      </c>
      <c r="C429" s="6">
        <v>23010109</v>
      </c>
      <c r="D429" s="6" t="s">
        <v>26</v>
      </c>
      <c r="E429" s="6" t="s">
        <v>356</v>
      </c>
      <c r="F429" s="6" t="s">
        <v>393</v>
      </c>
      <c r="G429" s="7"/>
      <c r="H429" s="8">
        <f t="shared" si="20"/>
        <v>0</v>
      </c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10"/>
      <c r="V429" s="9">
        <v>1000000</v>
      </c>
      <c r="W429" s="9">
        <v>1020000</v>
      </c>
      <c r="X429" s="9">
        <v>1040400</v>
      </c>
      <c r="Y429" s="9">
        <v>0</v>
      </c>
      <c r="Z429" s="11">
        <v>0</v>
      </c>
    </row>
    <row r="430" spans="1:26" s="12" customFormat="1">
      <c r="A430" s="6" t="s">
        <v>384</v>
      </c>
      <c r="B430" s="6" t="s">
        <v>385</v>
      </c>
      <c r="C430" s="6">
        <v>23020101</v>
      </c>
      <c r="D430" s="6" t="s">
        <v>32</v>
      </c>
      <c r="E430" s="6" t="s">
        <v>356</v>
      </c>
      <c r="F430" s="6" t="s">
        <v>394</v>
      </c>
      <c r="G430" s="7"/>
      <c r="H430" s="8">
        <f t="shared" si="20"/>
        <v>0</v>
      </c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10"/>
      <c r="V430" s="9">
        <v>6000000</v>
      </c>
      <c r="W430" s="9">
        <v>6120000</v>
      </c>
      <c r="X430" s="9">
        <v>6242400</v>
      </c>
      <c r="Y430" s="9">
        <v>10000000</v>
      </c>
      <c r="Z430" s="11">
        <v>2586650</v>
      </c>
    </row>
    <row r="431" spans="1:26" s="12" customFormat="1">
      <c r="A431" s="6" t="s">
        <v>384</v>
      </c>
      <c r="B431" s="6" t="s">
        <v>385</v>
      </c>
      <c r="C431" s="6">
        <v>23020102</v>
      </c>
      <c r="D431" s="6" t="s">
        <v>32</v>
      </c>
      <c r="E431" s="6" t="s">
        <v>356</v>
      </c>
      <c r="F431" s="6" t="s">
        <v>395</v>
      </c>
      <c r="G431" s="7"/>
      <c r="H431" s="8">
        <f t="shared" si="20"/>
        <v>0</v>
      </c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10"/>
      <c r="V431" s="9">
        <v>3000000</v>
      </c>
      <c r="W431" s="9">
        <v>3060000</v>
      </c>
      <c r="X431" s="9">
        <v>3121200</v>
      </c>
      <c r="Y431" s="9">
        <v>0</v>
      </c>
      <c r="Z431" s="11">
        <v>0</v>
      </c>
    </row>
    <row r="432" spans="1:26" s="12" customFormat="1">
      <c r="A432" s="6" t="s">
        <v>384</v>
      </c>
      <c r="B432" s="6" t="s">
        <v>385</v>
      </c>
      <c r="C432" s="6">
        <v>23030101</v>
      </c>
      <c r="D432" s="6" t="s">
        <v>45</v>
      </c>
      <c r="E432" s="6" t="s">
        <v>356</v>
      </c>
      <c r="F432" s="6" t="s">
        <v>396</v>
      </c>
      <c r="G432" s="7"/>
      <c r="H432" s="8">
        <f t="shared" si="20"/>
        <v>1130000</v>
      </c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>
        <v>430000</v>
      </c>
      <c r="T432" s="9">
        <v>700000</v>
      </c>
      <c r="U432" s="10"/>
      <c r="V432" s="9">
        <v>3000000</v>
      </c>
      <c r="W432" s="9">
        <v>3060000</v>
      </c>
      <c r="X432" s="9">
        <v>3121200</v>
      </c>
      <c r="Y432" s="9">
        <v>0</v>
      </c>
      <c r="Z432" s="11">
        <v>0</v>
      </c>
    </row>
    <row r="433" spans="1:26" s="12" customFormat="1">
      <c r="A433" s="6" t="s">
        <v>384</v>
      </c>
      <c r="B433" s="6" t="s">
        <v>385</v>
      </c>
      <c r="C433" s="6">
        <v>23030102</v>
      </c>
      <c r="D433" s="6" t="s">
        <v>45</v>
      </c>
      <c r="E433" s="6" t="s">
        <v>356</v>
      </c>
      <c r="F433" s="6" t="s">
        <v>397</v>
      </c>
      <c r="G433" s="7"/>
      <c r="H433" s="8">
        <f t="shared" si="20"/>
        <v>0</v>
      </c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10"/>
      <c r="V433" s="9">
        <v>1000000</v>
      </c>
      <c r="W433" s="9">
        <v>1020000</v>
      </c>
      <c r="X433" s="9">
        <v>1040400</v>
      </c>
      <c r="Y433" s="9">
        <v>0</v>
      </c>
      <c r="Z433" s="11">
        <v>0</v>
      </c>
    </row>
    <row r="434" spans="1:26" s="12" customFormat="1">
      <c r="G434" s="14">
        <v>3</v>
      </c>
      <c r="H434" s="16">
        <f>SUM(H421:H433)</f>
        <v>17403980</v>
      </c>
      <c r="U434" s="10"/>
    </row>
    <row r="435" spans="1:26" s="12" customFormat="1">
      <c r="G435" s="14"/>
      <c r="U435" s="10"/>
    </row>
    <row r="436" spans="1:26" s="12" customFormat="1">
      <c r="G436" s="14"/>
      <c r="U436" s="10"/>
    </row>
    <row r="437" spans="1:26" s="12" customFormat="1">
      <c r="G437" s="14"/>
      <c r="U437" s="10"/>
    </row>
    <row r="438" spans="1:26" s="12" customFormat="1">
      <c r="G438" s="14"/>
      <c r="U438" s="10"/>
    </row>
    <row r="439" spans="1:26" s="12" customFormat="1">
      <c r="G439" s="14"/>
      <c r="U439" s="10"/>
    </row>
    <row r="440" spans="1:26" s="12" customFormat="1">
      <c r="G440" s="14"/>
      <c r="U440" s="10"/>
    </row>
    <row r="441" spans="1:26" s="21" customFormat="1" ht="12.75">
      <c r="A441" s="17" t="s">
        <v>0</v>
      </c>
      <c r="B441" s="17" t="s">
        <v>1</v>
      </c>
      <c r="C441" s="17" t="s">
        <v>2</v>
      </c>
      <c r="D441" s="17" t="s">
        <v>3</v>
      </c>
      <c r="E441" s="17" t="s">
        <v>4</v>
      </c>
      <c r="F441" s="17" t="s">
        <v>5</v>
      </c>
      <c r="G441" s="18"/>
      <c r="H441" s="19" t="s">
        <v>6</v>
      </c>
      <c r="I441" s="20" t="s">
        <v>7</v>
      </c>
      <c r="J441" s="20" t="s">
        <v>8</v>
      </c>
      <c r="K441" s="20" t="s">
        <v>9</v>
      </c>
      <c r="L441" s="20" t="s">
        <v>10</v>
      </c>
      <c r="M441" s="20" t="s">
        <v>11</v>
      </c>
      <c r="N441" s="20" t="s">
        <v>12</v>
      </c>
      <c r="O441" s="20" t="s">
        <v>13</v>
      </c>
      <c r="P441" s="20" t="s">
        <v>14</v>
      </c>
      <c r="Q441" s="20" t="s">
        <v>15</v>
      </c>
      <c r="R441" s="20" t="s">
        <v>16</v>
      </c>
      <c r="S441" s="20" t="s">
        <v>17</v>
      </c>
      <c r="T441" s="20" t="s">
        <v>18</v>
      </c>
      <c r="V441" s="20" t="s">
        <v>19</v>
      </c>
      <c r="W441" s="20" t="s">
        <v>20</v>
      </c>
      <c r="X441" s="20" t="s">
        <v>21</v>
      </c>
      <c r="Y441" s="20" t="s">
        <v>22</v>
      </c>
      <c r="Z441" s="20" t="s">
        <v>23</v>
      </c>
    </row>
    <row r="442" spans="1:26" s="12" customFormat="1">
      <c r="A442" s="6" t="s">
        <v>398</v>
      </c>
      <c r="B442" s="6" t="s">
        <v>399</v>
      </c>
      <c r="C442" s="6">
        <v>23010101</v>
      </c>
      <c r="D442" s="6" t="s">
        <v>26</v>
      </c>
      <c r="E442" s="6" t="s">
        <v>356</v>
      </c>
      <c r="F442" s="6" t="s">
        <v>400</v>
      </c>
      <c r="G442" s="7"/>
      <c r="H442" s="8">
        <f t="shared" ref="H442:H451" si="21">SUM(I442:T442)</f>
        <v>7980220</v>
      </c>
      <c r="I442" s="9">
        <v>7980220</v>
      </c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10"/>
      <c r="V442" s="9">
        <v>12000000</v>
      </c>
      <c r="W442" s="9">
        <v>12240000</v>
      </c>
      <c r="X442" s="9">
        <v>12484800</v>
      </c>
      <c r="Y442" s="9">
        <v>0</v>
      </c>
      <c r="Z442" s="11">
        <v>0</v>
      </c>
    </row>
    <row r="443" spans="1:26" s="12" customFormat="1">
      <c r="A443" s="6" t="s">
        <v>398</v>
      </c>
      <c r="B443" s="6" t="s">
        <v>399</v>
      </c>
      <c r="C443" s="6">
        <v>23010102</v>
      </c>
      <c r="D443" s="6" t="s">
        <v>26</v>
      </c>
      <c r="E443" s="6" t="s">
        <v>356</v>
      </c>
      <c r="F443" s="6" t="s">
        <v>375</v>
      </c>
      <c r="G443" s="7"/>
      <c r="H443" s="8">
        <f t="shared" si="21"/>
        <v>0</v>
      </c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10"/>
      <c r="V443" s="9">
        <v>500000</v>
      </c>
      <c r="W443" s="9">
        <v>510000</v>
      </c>
      <c r="X443" s="9">
        <v>520200</v>
      </c>
      <c r="Y443" s="9">
        <v>300000</v>
      </c>
      <c r="Z443" s="11">
        <v>0</v>
      </c>
    </row>
    <row r="444" spans="1:26" s="12" customFormat="1">
      <c r="A444" s="6" t="s">
        <v>398</v>
      </c>
      <c r="B444" s="6" t="s">
        <v>399</v>
      </c>
      <c r="C444" s="6">
        <v>23010103</v>
      </c>
      <c r="D444" s="6" t="s">
        <v>26</v>
      </c>
      <c r="E444" s="6" t="s">
        <v>356</v>
      </c>
      <c r="F444" s="6" t="s">
        <v>80</v>
      </c>
      <c r="G444" s="7"/>
      <c r="H444" s="8">
        <f t="shared" si="21"/>
        <v>0</v>
      </c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10"/>
      <c r="V444" s="9">
        <v>150000</v>
      </c>
      <c r="W444" s="9">
        <v>153000</v>
      </c>
      <c r="X444" s="9">
        <v>156060</v>
      </c>
      <c r="Y444" s="9">
        <v>120000</v>
      </c>
      <c r="Z444" s="11">
        <v>0</v>
      </c>
    </row>
    <row r="445" spans="1:26" s="12" customFormat="1">
      <c r="A445" s="6" t="s">
        <v>398</v>
      </c>
      <c r="B445" s="6" t="s">
        <v>399</v>
      </c>
      <c r="C445" s="6">
        <v>23010104</v>
      </c>
      <c r="D445" s="6" t="s">
        <v>26</v>
      </c>
      <c r="E445" s="6" t="s">
        <v>356</v>
      </c>
      <c r="F445" s="6" t="s">
        <v>401</v>
      </c>
      <c r="G445" s="7"/>
      <c r="H445" s="8">
        <f t="shared" si="21"/>
        <v>0</v>
      </c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10"/>
      <c r="V445" s="9">
        <v>0</v>
      </c>
      <c r="W445" s="9">
        <v>0</v>
      </c>
      <c r="X445" s="9">
        <v>0</v>
      </c>
      <c r="Y445" s="9">
        <v>0</v>
      </c>
      <c r="Z445" s="11">
        <v>0</v>
      </c>
    </row>
    <row r="446" spans="1:26" s="12" customFormat="1">
      <c r="A446" s="6" t="s">
        <v>398</v>
      </c>
      <c r="B446" s="6" t="s">
        <v>399</v>
      </c>
      <c r="C446" s="6">
        <v>23010105</v>
      </c>
      <c r="D446" s="6" t="s">
        <v>26</v>
      </c>
      <c r="E446" s="6" t="s">
        <v>356</v>
      </c>
      <c r="F446" s="6" t="s">
        <v>402</v>
      </c>
      <c r="G446" s="7"/>
      <c r="H446" s="8">
        <f t="shared" si="21"/>
        <v>0</v>
      </c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10"/>
      <c r="V446" s="9">
        <v>3000000</v>
      </c>
      <c r="W446" s="9">
        <v>3060000</v>
      </c>
      <c r="X446" s="9">
        <v>3121200</v>
      </c>
      <c r="Y446" s="9">
        <v>2000000</v>
      </c>
      <c r="Z446" s="11">
        <v>0</v>
      </c>
    </row>
    <row r="447" spans="1:26" s="12" customFormat="1">
      <c r="A447" s="6" t="s">
        <v>398</v>
      </c>
      <c r="B447" s="6" t="s">
        <v>399</v>
      </c>
      <c r="C447" s="6">
        <v>23010106</v>
      </c>
      <c r="D447" s="6" t="s">
        <v>26</v>
      </c>
      <c r="E447" s="6" t="s">
        <v>356</v>
      </c>
      <c r="F447" s="6" t="s">
        <v>403</v>
      </c>
      <c r="G447" s="7"/>
      <c r="H447" s="8">
        <f t="shared" si="21"/>
        <v>0</v>
      </c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10"/>
      <c r="V447" s="9">
        <v>500000</v>
      </c>
      <c r="W447" s="9">
        <v>510000</v>
      </c>
      <c r="X447" s="9">
        <v>520200</v>
      </c>
      <c r="Y447" s="9">
        <v>500000</v>
      </c>
      <c r="Z447" s="11"/>
    </row>
    <row r="448" spans="1:26" s="12" customFormat="1">
      <c r="A448" s="6" t="s">
        <v>398</v>
      </c>
      <c r="B448" s="6" t="s">
        <v>399</v>
      </c>
      <c r="C448" s="6">
        <v>23010107</v>
      </c>
      <c r="D448" s="6" t="s">
        <v>26</v>
      </c>
      <c r="E448" s="6" t="s">
        <v>356</v>
      </c>
      <c r="F448" s="6" t="s">
        <v>404</v>
      </c>
      <c r="G448" s="7"/>
      <c r="H448" s="8">
        <f t="shared" si="21"/>
        <v>0</v>
      </c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10"/>
      <c r="V448" s="9">
        <v>0</v>
      </c>
      <c r="W448" s="9">
        <v>0</v>
      </c>
      <c r="X448" s="9">
        <v>0</v>
      </c>
      <c r="Y448" s="9">
        <v>0</v>
      </c>
      <c r="Z448" s="11">
        <v>0</v>
      </c>
    </row>
    <row r="449" spans="1:26" s="12" customFormat="1">
      <c r="A449" s="6" t="s">
        <v>398</v>
      </c>
      <c r="B449" s="6" t="s">
        <v>399</v>
      </c>
      <c r="C449" s="6">
        <v>23020101</v>
      </c>
      <c r="D449" s="6" t="s">
        <v>32</v>
      </c>
      <c r="E449" s="6" t="s">
        <v>356</v>
      </c>
      <c r="F449" s="6" t="s">
        <v>405</v>
      </c>
      <c r="G449" s="7"/>
      <c r="H449" s="8">
        <f t="shared" si="21"/>
        <v>0</v>
      </c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10"/>
      <c r="V449" s="9">
        <v>6000000</v>
      </c>
      <c r="W449" s="9">
        <v>6120000</v>
      </c>
      <c r="X449" s="9">
        <v>6242400</v>
      </c>
      <c r="Y449" s="9">
        <v>10000000</v>
      </c>
      <c r="Z449" s="11">
        <v>0</v>
      </c>
    </row>
    <row r="450" spans="1:26" s="12" customFormat="1">
      <c r="A450" s="6" t="s">
        <v>398</v>
      </c>
      <c r="B450" s="6" t="s">
        <v>399</v>
      </c>
      <c r="C450" s="6">
        <v>23020102</v>
      </c>
      <c r="D450" s="6" t="s">
        <v>32</v>
      </c>
      <c r="E450" s="6" t="s">
        <v>356</v>
      </c>
      <c r="F450" s="6" t="s">
        <v>406</v>
      </c>
      <c r="G450" s="7"/>
      <c r="H450" s="8">
        <f t="shared" si="21"/>
        <v>0</v>
      </c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10"/>
      <c r="V450" s="9">
        <v>6000000</v>
      </c>
      <c r="W450" s="9">
        <v>6120000</v>
      </c>
      <c r="X450" s="9">
        <v>6242400</v>
      </c>
      <c r="Y450" s="9">
        <v>0</v>
      </c>
      <c r="Z450" s="11">
        <v>0</v>
      </c>
    </row>
    <row r="451" spans="1:26" s="12" customFormat="1">
      <c r="A451" s="6" t="s">
        <v>398</v>
      </c>
      <c r="B451" s="6" t="s">
        <v>399</v>
      </c>
      <c r="C451" s="6">
        <v>23030101</v>
      </c>
      <c r="D451" s="6" t="s">
        <v>45</v>
      </c>
      <c r="E451" s="6" t="s">
        <v>356</v>
      </c>
      <c r="F451" s="6" t="s">
        <v>190</v>
      </c>
      <c r="G451" s="7"/>
      <c r="H451" s="8">
        <f t="shared" si="21"/>
        <v>0</v>
      </c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10"/>
      <c r="V451" s="9">
        <v>2000000</v>
      </c>
      <c r="W451" s="9">
        <v>2040000</v>
      </c>
      <c r="X451" s="9">
        <v>2080800</v>
      </c>
      <c r="Y451" s="9">
        <v>2000000</v>
      </c>
      <c r="Z451" s="11">
        <v>0</v>
      </c>
    </row>
    <row r="452" spans="1:26" s="12" customFormat="1">
      <c r="G452" s="14">
        <v>3</v>
      </c>
      <c r="H452" s="16">
        <f>SUM(H442:H451)</f>
        <v>7980220</v>
      </c>
      <c r="U452" s="10"/>
    </row>
    <row r="453" spans="1:26" s="12" customFormat="1">
      <c r="G453" s="14"/>
      <c r="U453" s="10"/>
    </row>
    <row r="454" spans="1:26" s="12" customFormat="1">
      <c r="A454" s="6" t="s">
        <v>407</v>
      </c>
      <c r="B454" s="6" t="s">
        <v>408</v>
      </c>
      <c r="C454" s="6">
        <v>23020101</v>
      </c>
      <c r="D454" s="6" t="s">
        <v>32</v>
      </c>
      <c r="E454" s="6" t="s">
        <v>409</v>
      </c>
      <c r="F454" s="6" t="s">
        <v>410</v>
      </c>
      <c r="G454" s="7"/>
      <c r="H454" s="8">
        <f t="shared" ref="H454:H459" si="22">SUM(I454:T454)</f>
        <v>0</v>
      </c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10"/>
      <c r="V454" s="9">
        <v>0</v>
      </c>
      <c r="W454" s="9">
        <v>0</v>
      </c>
      <c r="X454" s="9">
        <v>0</v>
      </c>
      <c r="Y454" s="9">
        <v>20000000</v>
      </c>
      <c r="Z454" s="11">
        <v>0</v>
      </c>
    </row>
    <row r="455" spans="1:26" s="12" customFormat="1">
      <c r="A455" s="6" t="s">
        <v>407</v>
      </c>
      <c r="B455" s="6" t="s">
        <v>408</v>
      </c>
      <c r="C455" s="6">
        <v>23020102</v>
      </c>
      <c r="D455" s="6" t="s">
        <v>32</v>
      </c>
      <c r="E455" s="6" t="s">
        <v>409</v>
      </c>
      <c r="F455" s="6" t="s">
        <v>411</v>
      </c>
      <c r="G455" s="7"/>
      <c r="H455" s="8">
        <f t="shared" si="22"/>
        <v>5000000</v>
      </c>
      <c r="I455" s="9"/>
      <c r="J455" s="9"/>
      <c r="K455" s="9"/>
      <c r="L455" s="9"/>
      <c r="M455" s="9"/>
      <c r="N455" s="9"/>
      <c r="O455" s="9"/>
      <c r="P455" s="9"/>
      <c r="Q455" s="9" t="s">
        <v>126</v>
      </c>
      <c r="R455" s="9"/>
      <c r="S455" s="9">
        <v>5000000</v>
      </c>
      <c r="T455" s="9"/>
      <c r="U455" s="10"/>
      <c r="V455" s="9">
        <v>6000000</v>
      </c>
      <c r="W455" s="9">
        <v>6120000</v>
      </c>
      <c r="X455" s="9">
        <v>6242400</v>
      </c>
      <c r="Y455" s="9">
        <v>0</v>
      </c>
      <c r="Z455" s="11">
        <v>0</v>
      </c>
    </row>
    <row r="456" spans="1:26" s="12" customFormat="1">
      <c r="A456" s="6" t="s">
        <v>407</v>
      </c>
      <c r="B456" s="6" t="s">
        <v>408</v>
      </c>
      <c r="C456" s="6">
        <v>23020103</v>
      </c>
      <c r="D456" s="6" t="s">
        <v>32</v>
      </c>
      <c r="E456" s="6" t="s">
        <v>409</v>
      </c>
      <c r="F456" s="6" t="s">
        <v>412</v>
      </c>
      <c r="G456" s="7"/>
      <c r="H456" s="8">
        <f t="shared" si="22"/>
        <v>0</v>
      </c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10"/>
      <c r="V456" s="9">
        <v>0</v>
      </c>
      <c r="W456" s="9">
        <v>0</v>
      </c>
      <c r="X456" s="9">
        <v>0</v>
      </c>
      <c r="Y456" s="9">
        <v>0</v>
      </c>
      <c r="Z456" s="11">
        <v>0</v>
      </c>
    </row>
    <row r="457" spans="1:26" s="12" customFormat="1">
      <c r="A457" s="6" t="s">
        <v>407</v>
      </c>
      <c r="B457" s="6" t="s">
        <v>408</v>
      </c>
      <c r="C457" s="6">
        <v>23020104</v>
      </c>
      <c r="D457" s="6" t="s">
        <v>32</v>
      </c>
      <c r="E457" s="6" t="s">
        <v>409</v>
      </c>
      <c r="F457" s="6" t="s">
        <v>413</v>
      </c>
      <c r="G457" s="7"/>
      <c r="H457" s="8">
        <f t="shared" si="22"/>
        <v>0</v>
      </c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10"/>
      <c r="V457" s="9">
        <v>0</v>
      </c>
      <c r="W457" s="9">
        <v>0</v>
      </c>
      <c r="X457" s="9">
        <v>0</v>
      </c>
      <c r="Y457" s="9">
        <v>0</v>
      </c>
      <c r="Z457" s="11">
        <v>0</v>
      </c>
    </row>
    <row r="458" spans="1:26" s="12" customFormat="1">
      <c r="A458" s="6" t="s">
        <v>407</v>
      </c>
      <c r="B458" s="6" t="s">
        <v>408</v>
      </c>
      <c r="C458" s="6">
        <v>23020105</v>
      </c>
      <c r="D458" s="6" t="s">
        <v>32</v>
      </c>
      <c r="E458" s="6" t="s">
        <v>409</v>
      </c>
      <c r="F458" s="6" t="s">
        <v>414</v>
      </c>
      <c r="G458" s="7"/>
      <c r="H458" s="8">
        <f t="shared" si="22"/>
        <v>0</v>
      </c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10"/>
      <c r="V458" s="9">
        <v>5000000</v>
      </c>
      <c r="W458" s="9">
        <v>5100000</v>
      </c>
      <c r="X458" s="9">
        <v>5202000</v>
      </c>
      <c r="Y458" s="9">
        <v>3000000</v>
      </c>
      <c r="Z458" s="11">
        <v>0</v>
      </c>
    </row>
    <row r="459" spans="1:26" s="12" customFormat="1">
      <c r="A459" s="6" t="s">
        <v>407</v>
      </c>
      <c r="B459" s="6" t="s">
        <v>408</v>
      </c>
      <c r="C459" s="6">
        <v>23030101</v>
      </c>
      <c r="D459" s="6" t="s">
        <v>45</v>
      </c>
      <c r="E459" s="6" t="s">
        <v>409</v>
      </c>
      <c r="F459" s="6" t="s">
        <v>415</v>
      </c>
      <c r="G459" s="7"/>
      <c r="H459" s="8">
        <f t="shared" si="22"/>
        <v>0</v>
      </c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10"/>
      <c r="V459" s="9">
        <v>2000000</v>
      </c>
      <c r="W459" s="9">
        <v>2040000</v>
      </c>
      <c r="X459" s="9">
        <v>2080800</v>
      </c>
      <c r="Y459" s="9">
        <v>0</v>
      </c>
      <c r="Z459" s="11">
        <v>0</v>
      </c>
    </row>
    <row r="460" spans="1:26" s="12" customFormat="1">
      <c r="G460" s="14">
        <v>4</v>
      </c>
      <c r="H460" s="16">
        <f>SUM(H454:H459)</f>
        <v>5000000</v>
      </c>
      <c r="U460" s="10"/>
    </row>
    <row r="461" spans="1:26" s="12" customFormat="1">
      <c r="G461" s="14"/>
      <c r="U461" s="10"/>
    </row>
    <row r="462" spans="1:26" s="12" customFormat="1">
      <c r="A462" s="6" t="s">
        <v>416</v>
      </c>
      <c r="B462" s="6" t="s">
        <v>417</v>
      </c>
      <c r="C462" s="6">
        <v>23010101</v>
      </c>
      <c r="D462" s="6" t="s">
        <v>26</v>
      </c>
      <c r="E462" s="6" t="s">
        <v>418</v>
      </c>
      <c r="F462" s="6" t="s">
        <v>419</v>
      </c>
      <c r="G462" s="7"/>
      <c r="H462" s="8">
        <f t="shared" ref="H462:H481" si="23">SUM(I462:T462)</f>
        <v>0</v>
      </c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10"/>
      <c r="V462" s="9">
        <v>1000000</v>
      </c>
      <c r="W462" s="9">
        <v>1020000</v>
      </c>
      <c r="X462" s="9">
        <v>1040400</v>
      </c>
      <c r="Y462" s="9">
        <v>0</v>
      </c>
      <c r="Z462" s="11">
        <v>0</v>
      </c>
    </row>
    <row r="463" spans="1:26" s="12" customFormat="1">
      <c r="A463" s="6" t="s">
        <v>416</v>
      </c>
      <c r="B463" s="6" t="s">
        <v>417</v>
      </c>
      <c r="C463" s="6">
        <v>23010102</v>
      </c>
      <c r="D463" s="6" t="s">
        <v>26</v>
      </c>
      <c r="E463" s="6" t="s">
        <v>418</v>
      </c>
      <c r="F463" s="6" t="s">
        <v>420</v>
      </c>
      <c r="G463" s="7"/>
      <c r="H463" s="8">
        <f t="shared" si="23"/>
        <v>0</v>
      </c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10"/>
      <c r="V463" s="9">
        <v>7000000</v>
      </c>
      <c r="W463" s="9">
        <v>7140000</v>
      </c>
      <c r="X463" s="9">
        <v>7282800</v>
      </c>
      <c r="Y463" s="9">
        <v>20000000</v>
      </c>
      <c r="Z463" s="11">
        <v>0</v>
      </c>
    </row>
    <row r="464" spans="1:26" s="12" customFormat="1">
      <c r="A464" s="6" t="s">
        <v>416</v>
      </c>
      <c r="B464" s="6" t="s">
        <v>417</v>
      </c>
      <c r="C464" s="6">
        <v>23010103</v>
      </c>
      <c r="D464" s="6" t="s">
        <v>26</v>
      </c>
      <c r="E464" s="6" t="s">
        <v>418</v>
      </c>
      <c r="F464" s="6" t="s">
        <v>421</v>
      </c>
      <c r="G464" s="7"/>
      <c r="H464" s="8">
        <f t="shared" si="23"/>
        <v>0</v>
      </c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10"/>
      <c r="V464" s="9">
        <v>0</v>
      </c>
      <c r="W464" s="9">
        <v>0</v>
      </c>
      <c r="X464" s="9">
        <v>0</v>
      </c>
      <c r="Y464" s="9">
        <v>20000000</v>
      </c>
      <c r="Z464" s="11">
        <v>0</v>
      </c>
    </row>
    <row r="465" spans="1:26" s="12" customFormat="1">
      <c r="A465" s="6" t="s">
        <v>416</v>
      </c>
      <c r="B465" s="6" t="s">
        <v>417</v>
      </c>
      <c r="C465" s="6">
        <v>23010104</v>
      </c>
      <c r="D465" s="6" t="s">
        <v>26</v>
      </c>
      <c r="E465" s="6" t="s">
        <v>418</v>
      </c>
      <c r="F465" s="6" t="s">
        <v>422</v>
      </c>
      <c r="G465" s="7"/>
      <c r="H465" s="8">
        <f t="shared" si="23"/>
        <v>0</v>
      </c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10"/>
      <c r="V465" s="9">
        <v>10000000</v>
      </c>
      <c r="W465" s="9">
        <v>10200000</v>
      </c>
      <c r="X465" s="9">
        <v>10404000</v>
      </c>
      <c r="Y465" s="9">
        <v>15000000</v>
      </c>
      <c r="Z465" s="11">
        <v>0</v>
      </c>
    </row>
    <row r="466" spans="1:26" s="12" customFormat="1">
      <c r="A466" s="6" t="s">
        <v>416</v>
      </c>
      <c r="B466" s="6" t="s">
        <v>417</v>
      </c>
      <c r="C466" s="6">
        <v>23010105</v>
      </c>
      <c r="D466" s="6" t="s">
        <v>26</v>
      </c>
      <c r="E466" s="6" t="s">
        <v>418</v>
      </c>
      <c r="F466" s="6" t="s">
        <v>423</v>
      </c>
      <c r="G466" s="7"/>
      <c r="H466" s="8">
        <f t="shared" si="23"/>
        <v>203517803</v>
      </c>
      <c r="I466" s="9"/>
      <c r="J466" s="9"/>
      <c r="K466" s="9"/>
      <c r="L466" s="9"/>
      <c r="M466" s="9"/>
      <c r="N466" s="9">
        <v>110000000</v>
      </c>
      <c r="O466" s="9">
        <v>80000000</v>
      </c>
      <c r="P466" s="9"/>
      <c r="Q466" s="9">
        <v>13517803</v>
      </c>
      <c r="R466" s="9"/>
      <c r="S466" s="9"/>
      <c r="T466" s="9"/>
      <c r="U466" s="10"/>
      <c r="V466" s="9">
        <v>12000000</v>
      </c>
      <c r="W466" s="9">
        <v>12240000</v>
      </c>
      <c r="X466" s="9">
        <v>12484800</v>
      </c>
      <c r="Y466" s="9">
        <v>20000000</v>
      </c>
      <c r="Z466" s="11">
        <v>0</v>
      </c>
    </row>
    <row r="467" spans="1:26" s="12" customFormat="1">
      <c r="A467" s="6" t="s">
        <v>416</v>
      </c>
      <c r="B467" s="6" t="s">
        <v>417</v>
      </c>
      <c r="C467" s="6">
        <v>23010106</v>
      </c>
      <c r="D467" s="6" t="s">
        <v>26</v>
      </c>
      <c r="E467" s="6" t="s">
        <v>418</v>
      </c>
      <c r="F467" s="6" t="s">
        <v>424</v>
      </c>
      <c r="G467" s="7"/>
      <c r="H467" s="8">
        <f t="shared" si="23"/>
        <v>0</v>
      </c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10"/>
      <c r="V467" s="9">
        <v>3000000</v>
      </c>
      <c r="W467" s="9">
        <v>3060000</v>
      </c>
      <c r="X467" s="9">
        <v>3121200</v>
      </c>
      <c r="Y467" s="9">
        <v>0</v>
      </c>
      <c r="Z467" s="11">
        <v>0</v>
      </c>
    </row>
    <row r="468" spans="1:26" s="12" customFormat="1">
      <c r="A468" s="6" t="s">
        <v>416</v>
      </c>
      <c r="B468" s="6" t="s">
        <v>417</v>
      </c>
      <c r="C468" s="6">
        <v>23010107</v>
      </c>
      <c r="D468" s="6" t="s">
        <v>26</v>
      </c>
      <c r="E468" s="6" t="s">
        <v>418</v>
      </c>
      <c r="F468" s="6" t="s">
        <v>425</v>
      </c>
      <c r="G468" s="7"/>
      <c r="H468" s="8">
        <f t="shared" si="23"/>
        <v>0</v>
      </c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10"/>
      <c r="V468" s="9">
        <v>8400000</v>
      </c>
      <c r="W468" s="9">
        <v>8568000</v>
      </c>
      <c r="X468" s="9">
        <v>8739360</v>
      </c>
      <c r="Y468" s="9">
        <v>0</v>
      </c>
      <c r="Z468" s="11">
        <v>0</v>
      </c>
    </row>
    <row r="469" spans="1:26" s="12" customFormat="1">
      <c r="A469" s="6" t="s">
        <v>416</v>
      </c>
      <c r="B469" s="6" t="s">
        <v>417</v>
      </c>
      <c r="C469" s="6">
        <v>23020101</v>
      </c>
      <c r="D469" s="6" t="s">
        <v>32</v>
      </c>
      <c r="E469" s="6" t="s">
        <v>418</v>
      </c>
      <c r="F469" s="6" t="s">
        <v>426</v>
      </c>
      <c r="G469" s="7"/>
      <c r="H469" s="8">
        <f t="shared" si="23"/>
        <v>0</v>
      </c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10"/>
      <c r="V469" s="9">
        <v>0</v>
      </c>
      <c r="W469" s="9">
        <v>0</v>
      </c>
      <c r="X469" s="9">
        <v>0</v>
      </c>
      <c r="Y469" s="9">
        <v>0</v>
      </c>
      <c r="Z469" s="11"/>
    </row>
    <row r="470" spans="1:26" s="12" customFormat="1">
      <c r="A470" s="6" t="s">
        <v>416</v>
      </c>
      <c r="B470" s="6" t="s">
        <v>417</v>
      </c>
      <c r="C470" s="6">
        <v>23020102</v>
      </c>
      <c r="D470" s="6" t="s">
        <v>32</v>
      </c>
      <c r="E470" s="6" t="s">
        <v>418</v>
      </c>
      <c r="F470" s="6" t="s">
        <v>427</v>
      </c>
      <c r="G470" s="7"/>
      <c r="H470" s="8">
        <f t="shared" si="23"/>
        <v>0</v>
      </c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10"/>
      <c r="V470" s="9">
        <v>0</v>
      </c>
      <c r="W470" s="9">
        <v>0</v>
      </c>
      <c r="X470" s="9">
        <v>0</v>
      </c>
      <c r="Y470" s="9">
        <v>0</v>
      </c>
      <c r="Z470" s="11">
        <v>0</v>
      </c>
    </row>
    <row r="471" spans="1:26" s="12" customFormat="1">
      <c r="A471" s="6" t="s">
        <v>416</v>
      </c>
      <c r="B471" s="6" t="s">
        <v>417</v>
      </c>
      <c r="C471" s="6">
        <v>23020103</v>
      </c>
      <c r="D471" s="6" t="s">
        <v>32</v>
      </c>
      <c r="E471" s="6" t="s">
        <v>418</v>
      </c>
      <c r="F471" s="6" t="s">
        <v>428</v>
      </c>
      <c r="G471" s="7"/>
      <c r="H471" s="8">
        <f t="shared" si="23"/>
        <v>12187839.529999999</v>
      </c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>
        <v>12187839.529999999</v>
      </c>
      <c r="U471" s="10"/>
      <c r="V471" s="9">
        <v>1000000</v>
      </c>
      <c r="W471" s="9">
        <v>1020000</v>
      </c>
      <c r="X471" s="9">
        <v>1040400</v>
      </c>
      <c r="Y471" s="9">
        <v>0</v>
      </c>
      <c r="Z471" s="11">
        <v>0</v>
      </c>
    </row>
    <row r="472" spans="1:26" s="12" customFormat="1">
      <c r="A472" s="6" t="s">
        <v>416</v>
      </c>
      <c r="B472" s="6" t="s">
        <v>417</v>
      </c>
      <c r="C472" s="6">
        <v>23020104</v>
      </c>
      <c r="D472" s="6" t="s">
        <v>32</v>
      </c>
      <c r="E472" s="6" t="s">
        <v>418</v>
      </c>
      <c r="F472" s="6" t="s">
        <v>429</v>
      </c>
      <c r="G472" s="7"/>
      <c r="H472" s="8">
        <f t="shared" si="23"/>
        <v>0</v>
      </c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10"/>
      <c r="V472" s="9">
        <v>120000000</v>
      </c>
      <c r="W472" s="9">
        <v>122400000</v>
      </c>
      <c r="X472" s="9">
        <v>124848000</v>
      </c>
      <c r="Y472" s="9">
        <v>200000000</v>
      </c>
      <c r="Z472" s="11">
        <v>204039720</v>
      </c>
    </row>
    <row r="473" spans="1:26" s="12" customFormat="1">
      <c r="A473" s="6" t="s">
        <v>416</v>
      </c>
      <c r="B473" s="6" t="s">
        <v>417</v>
      </c>
      <c r="C473" s="6">
        <v>23020105</v>
      </c>
      <c r="D473" s="6" t="s">
        <v>32</v>
      </c>
      <c r="E473" s="6" t="s">
        <v>418</v>
      </c>
      <c r="F473" s="6" t="s">
        <v>430</v>
      </c>
      <c r="G473" s="7"/>
      <c r="H473" s="8">
        <f t="shared" si="23"/>
        <v>0</v>
      </c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10"/>
      <c r="V473" s="9">
        <v>120000000</v>
      </c>
      <c r="W473" s="9">
        <v>122400000</v>
      </c>
      <c r="X473" s="9">
        <v>124848000</v>
      </c>
      <c r="Y473" s="9">
        <v>200000000</v>
      </c>
      <c r="Z473" s="11">
        <v>234367151.37</v>
      </c>
    </row>
    <row r="474" spans="1:26" s="12" customFormat="1">
      <c r="A474" s="6" t="s">
        <v>416</v>
      </c>
      <c r="B474" s="6" t="s">
        <v>417</v>
      </c>
      <c r="C474" s="6">
        <v>23020106</v>
      </c>
      <c r="D474" s="6" t="s">
        <v>32</v>
      </c>
      <c r="E474" s="6" t="s">
        <v>418</v>
      </c>
      <c r="F474" s="6" t="s">
        <v>431</v>
      </c>
      <c r="G474" s="7"/>
      <c r="H474" s="8">
        <f t="shared" si="23"/>
        <v>0</v>
      </c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10"/>
      <c r="V474" s="9">
        <v>180000000</v>
      </c>
      <c r="W474" s="9">
        <v>183600000</v>
      </c>
      <c r="X474" s="9">
        <v>187272000</v>
      </c>
      <c r="Y474" s="9">
        <v>300000000</v>
      </c>
      <c r="Z474" s="11">
        <v>261526473.28999999</v>
      </c>
    </row>
    <row r="475" spans="1:26" s="12" customFormat="1">
      <c r="A475" s="6" t="s">
        <v>416</v>
      </c>
      <c r="B475" s="6" t="s">
        <v>417</v>
      </c>
      <c r="C475" s="6">
        <v>23020107</v>
      </c>
      <c r="D475" s="6" t="s">
        <v>32</v>
      </c>
      <c r="E475" s="6" t="s">
        <v>418</v>
      </c>
      <c r="F475" s="6" t="s">
        <v>432</v>
      </c>
      <c r="G475" s="7"/>
      <c r="H475" s="8">
        <f t="shared" si="23"/>
        <v>0</v>
      </c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10"/>
      <c r="V475" s="9">
        <v>120000000</v>
      </c>
      <c r="W475" s="9">
        <v>122400000</v>
      </c>
      <c r="X475" s="9">
        <v>124848000</v>
      </c>
      <c r="Y475" s="9">
        <v>200000000</v>
      </c>
      <c r="Z475" s="11">
        <v>183459230.75</v>
      </c>
    </row>
    <row r="476" spans="1:26" s="12" customFormat="1">
      <c r="A476" s="6" t="s">
        <v>416</v>
      </c>
      <c r="B476" s="6" t="s">
        <v>417</v>
      </c>
      <c r="C476" s="6">
        <v>23020108</v>
      </c>
      <c r="D476" s="6" t="s">
        <v>32</v>
      </c>
      <c r="E476" s="6" t="s">
        <v>418</v>
      </c>
      <c r="F476" s="6" t="s">
        <v>433</v>
      </c>
      <c r="G476" s="7"/>
      <c r="H476" s="8">
        <f t="shared" si="23"/>
        <v>15107106.66</v>
      </c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>
        <v>15107106.66</v>
      </c>
      <c r="U476" s="10"/>
      <c r="V476" s="9">
        <v>90000000</v>
      </c>
      <c r="W476" s="9">
        <v>91800000</v>
      </c>
      <c r="X476" s="9">
        <v>93636000</v>
      </c>
      <c r="Y476" s="9">
        <v>200000000</v>
      </c>
      <c r="Z476" s="11">
        <v>57028284.18</v>
      </c>
    </row>
    <row r="477" spans="1:26" s="12" customFormat="1">
      <c r="A477" s="6" t="s">
        <v>416</v>
      </c>
      <c r="B477" s="6" t="s">
        <v>417</v>
      </c>
      <c r="C477" s="6">
        <v>23020109</v>
      </c>
      <c r="D477" s="6" t="s">
        <v>32</v>
      </c>
      <c r="E477" s="6" t="s">
        <v>418</v>
      </c>
      <c r="F477" s="6" t="s">
        <v>434</v>
      </c>
      <c r="G477" s="7"/>
      <c r="H477" s="8">
        <f t="shared" si="23"/>
        <v>0</v>
      </c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10"/>
      <c r="V477" s="9">
        <v>60000000</v>
      </c>
      <c r="W477" s="9">
        <v>61200000</v>
      </c>
      <c r="X477" s="9">
        <v>62424000</v>
      </c>
      <c r="Y477" s="9">
        <v>0</v>
      </c>
      <c r="Z477" s="11">
        <v>0</v>
      </c>
    </row>
    <row r="478" spans="1:26" s="12" customFormat="1">
      <c r="A478" s="6" t="s">
        <v>416</v>
      </c>
      <c r="B478" s="6" t="s">
        <v>417</v>
      </c>
      <c r="C478" s="6">
        <v>23030101</v>
      </c>
      <c r="D478" s="6" t="s">
        <v>45</v>
      </c>
      <c r="E478" s="6" t="s">
        <v>418</v>
      </c>
      <c r="F478" s="6" t="s">
        <v>435</v>
      </c>
      <c r="G478" s="7"/>
      <c r="H478" s="8">
        <f t="shared" si="23"/>
        <v>10700000</v>
      </c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>
        <v>10700000</v>
      </c>
      <c r="U478" s="10"/>
      <c r="V478" s="9">
        <v>30000000</v>
      </c>
      <c r="W478" s="9">
        <v>30600000</v>
      </c>
      <c r="X478" s="9">
        <v>31212000</v>
      </c>
      <c r="Y478" s="9">
        <v>70000000</v>
      </c>
      <c r="Z478" s="11">
        <v>0</v>
      </c>
    </row>
    <row r="479" spans="1:26" s="12" customFormat="1">
      <c r="A479" s="6" t="s">
        <v>416</v>
      </c>
      <c r="B479" s="6" t="s">
        <v>417</v>
      </c>
      <c r="C479" s="6">
        <v>23030102</v>
      </c>
      <c r="D479" s="6" t="s">
        <v>45</v>
      </c>
      <c r="E479" s="6" t="s">
        <v>418</v>
      </c>
      <c r="F479" s="6" t="s">
        <v>436</v>
      </c>
      <c r="G479" s="7"/>
      <c r="H479" s="8">
        <f t="shared" si="23"/>
        <v>399632310.55000001</v>
      </c>
      <c r="I479" s="9">
        <v>48731316.350000001</v>
      </c>
      <c r="J479" s="9">
        <v>11011777.220000001</v>
      </c>
      <c r="K479" s="9"/>
      <c r="L479" s="9">
        <v>23240000</v>
      </c>
      <c r="M479" s="9"/>
      <c r="N479" s="9">
        <v>65885718.43</v>
      </c>
      <c r="O479" s="9">
        <v>51752000</v>
      </c>
      <c r="P479" s="9">
        <v>25195000</v>
      </c>
      <c r="Q479" s="9">
        <v>112768223.08</v>
      </c>
      <c r="R479" s="9">
        <v>35222790.479999997</v>
      </c>
      <c r="S479" s="9">
        <v>24825484.989999998</v>
      </c>
      <c r="T479" s="9">
        <v>1000000</v>
      </c>
      <c r="U479" s="10"/>
      <c r="V479" s="9">
        <v>60000000</v>
      </c>
      <c r="W479" s="9">
        <v>61200000</v>
      </c>
      <c r="X479" s="9">
        <v>62424000</v>
      </c>
      <c r="Y479" s="9">
        <v>150000000</v>
      </c>
      <c r="Z479" s="11">
        <v>0</v>
      </c>
    </row>
    <row r="480" spans="1:26" s="12" customFormat="1">
      <c r="A480" s="6" t="s">
        <v>416</v>
      </c>
      <c r="B480" s="6" t="s">
        <v>417</v>
      </c>
      <c r="C480" s="6">
        <v>23030103</v>
      </c>
      <c r="D480" s="6" t="s">
        <v>45</v>
      </c>
      <c r="E480" s="6" t="s">
        <v>418</v>
      </c>
      <c r="F480" s="6" t="s">
        <v>437</v>
      </c>
      <c r="G480" s="7"/>
      <c r="H480" s="8">
        <f t="shared" si="23"/>
        <v>245964802.88</v>
      </c>
      <c r="I480" s="9"/>
      <c r="J480" s="9">
        <v>20404374.989999998</v>
      </c>
      <c r="K480" s="9">
        <v>11589351.619999999</v>
      </c>
      <c r="L480" s="9"/>
      <c r="M480" s="9"/>
      <c r="N480" s="9"/>
      <c r="O480" s="9"/>
      <c r="P480" s="9"/>
      <c r="Q480" s="9">
        <v>45220240.219999999</v>
      </c>
      <c r="R480" s="9">
        <v>125282286.05</v>
      </c>
      <c r="S480" s="9">
        <v>43468550</v>
      </c>
      <c r="T480" s="9"/>
      <c r="U480" s="10"/>
      <c r="V480" s="9">
        <v>60000000</v>
      </c>
      <c r="W480" s="9">
        <v>61200000</v>
      </c>
      <c r="X480" s="9">
        <v>62424000</v>
      </c>
      <c r="Y480" s="9">
        <v>150000000</v>
      </c>
      <c r="Z480" s="11">
        <v>0</v>
      </c>
    </row>
    <row r="481" spans="1:26" s="12" customFormat="1">
      <c r="A481" s="6" t="s">
        <v>416</v>
      </c>
      <c r="B481" s="6" t="s">
        <v>417</v>
      </c>
      <c r="C481" s="6">
        <v>23030104</v>
      </c>
      <c r="D481" s="6" t="s">
        <v>45</v>
      </c>
      <c r="E481" s="6" t="s">
        <v>418</v>
      </c>
      <c r="F481" s="6" t="s">
        <v>438</v>
      </c>
      <c r="G481" s="7"/>
      <c r="H481" s="8">
        <f t="shared" si="23"/>
        <v>35316809.280000001</v>
      </c>
      <c r="I481" s="9"/>
      <c r="J481" s="9"/>
      <c r="K481" s="9"/>
      <c r="L481" s="9"/>
      <c r="M481" s="9">
        <v>35316809.280000001</v>
      </c>
      <c r="N481" s="9"/>
      <c r="O481" s="9"/>
      <c r="P481" s="9"/>
      <c r="Q481" s="9"/>
      <c r="R481" s="9"/>
      <c r="S481" s="9"/>
      <c r="T481" s="9"/>
      <c r="U481" s="10"/>
      <c r="V481" s="9">
        <v>18000000</v>
      </c>
      <c r="W481" s="9">
        <v>18360000</v>
      </c>
      <c r="X481" s="9">
        <v>18727200</v>
      </c>
      <c r="Y481" s="9">
        <v>0</v>
      </c>
      <c r="Z481" s="11">
        <v>0</v>
      </c>
    </row>
    <row r="482" spans="1:26" s="12" customFormat="1">
      <c r="G482" s="14">
        <v>4</v>
      </c>
      <c r="H482" s="16">
        <f>SUM(H462:H481)</f>
        <v>922426671.89999998</v>
      </c>
      <c r="U482" s="10"/>
    </row>
    <row r="483" spans="1:26" s="12" customFormat="1">
      <c r="G483" s="14"/>
      <c r="U483" s="10"/>
    </row>
    <row r="484" spans="1:26" s="12" customFormat="1">
      <c r="G484" s="14"/>
      <c r="U484" s="10"/>
    </row>
    <row r="485" spans="1:26" s="12" customFormat="1">
      <c r="G485" s="14"/>
      <c r="U485" s="10"/>
    </row>
    <row r="486" spans="1:26" s="12" customFormat="1">
      <c r="G486" s="14"/>
      <c r="U486" s="10"/>
    </row>
    <row r="487" spans="1:26" s="12" customFormat="1">
      <c r="G487" s="14"/>
      <c r="U487" s="10"/>
    </row>
    <row r="488" spans="1:26" s="12" customFormat="1">
      <c r="G488" s="14"/>
      <c r="U488" s="10"/>
    </row>
    <row r="489" spans="1:26" s="12" customFormat="1">
      <c r="G489" s="14"/>
      <c r="U489" s="10"/>
    </row>
    <row r="490" spans="1:26" s="12" customFormat="1">
      <c r="G490" s="14"/>
      <c r="U490" s="10"/>
    </row>
    <row r="491" spans="1:26" s="12" customFormat="1">
      <c r="G491" s="14"/>
      <c r="U491" s="10"/>
    </row>
    <row r="492" spans="1:26" s="12" customFormat="1">
      <c r="G492" s="14"/>
      <c r="U492" s="10"/>
    </row>
    <row r="493" spans="1:26" s="12" customFormat="1">
      <c r="G493" s="14"/>
      <c r="U493" s="10"/>
    </row>
    <row r="494" spans="1:26" s="12" customFormat="1">
      <c r="G494" s="14"/>
      <c r="U494" s="10"/>
    </row>
    <row r="495" spans="1:26" s="12" customFormat="1">
      <c r="G495" s="14"/>
      <c r="U495" s="10"/>
    </row>
    <row r="496" spans="1:26" s="21" customFormat="1" ht="12.75">
      <c r="A496" s="17" t="s">
        <v>0</v>
      </c>
      <c r="B496" s="17" t="s">
        <v>1</v>
      </c>
      <c r="C496" s="17" t="s">
        <v>2</v>
      </c>
      <c r="D496" s="17" t="s">
        <v>3</v>
      </c>
      <c r="E496" s="17" t="s">
        <v>4</v>
      </c>
      <c r="F496" s="17" t="s">
        <v>5</v>
      </c>
      <c r="G496" s="18"/>
      <c r="H496" s="19" t="s">
        <v>6</v>
      </c>
      <c r="I496" s="20" t="s">
        <v>7</v>
      </c>
      <c r="J496" s="20" t="s">
        <v>8</v>
      </c>
      <c r="K496" s="20" t="s">
        <v>9</v>
      </c>
      <c r="L496" s="20" t="s">
        <v>10</v>
      </c>
      <c r="M496" s="20" t="s">
        <v>11</v>
      </c>
      <c r="N496" s="20" t="s">
        <v>12</v>
      </c>
      <c r="O496" s="20" t="s">
        <v>13</v>
      </c>
      <c r="P496" s="20" t="s">
        <v>14</v>
      </c>
      <c r="Q496" s="20" t="s">
        <v>15</v>
      </c>
      <c r="R496" s="20" t="s">
        <v>16</v>
      </c>
      <c r="S496" s="20" t="s">
        <v>17</v>
      </c>
      <c r="T496" s="20" t="s">
        <v>18</v>
      </c>
      <c r="V496" s="20" t="s">
        <v>19</v>
      </c>
      <c r="W496" s="20" t="s">
        <v>20</v>
      </c>
      <c r="X496" s="20" t="s">
        <v>21</v>
      </c>
      <c r="Y496" s="20" t="s">
        <v>22</v>
      </c>
      <c r="Z496" s="20" t="s">
        <v>23</v>
      </c>
    </row>
    <row r="497" spans="1:26" s="12" customFormat="1">
      <c r="A497" s="6" t="s">
        <v>439</v>
      </c>
      <c r="B497" s="6" t="s">
        <v>440</v>
      </c>
      <c r="C497" s="6">
        <v>23010101</v>
      </c>
      <c r="D497" s="6" t="s">
        <v>26</v>
      </c>
      <c r="E497" s="6" t="s">
        <v>441</v>
      </c>
      <c r="F497" s="6" t="s">
        <v>442</v>
      </c>
      <c r="G497" s="7"/>
      <c r="H497" s="8">
        <f t="shared" ref="H497:H521" si="24">SUM(I497:T497)</f>
        <v>0</v>
      </c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10"/>
      <c r="V497" s="9">
        <v>8400000</v>
      </c>
      <c r="W497" s="9">
        <v>8568000</v>
      </c>
      <c r="X497" s="9">
        <v>8739360</v>
      </c>
      <c r="Y497" s="9">
        <v>0</v>
      </c>
      <c r="Z497" s="11">
        <v>0</v>
      </c>
    </row>
    <row r="498" spans="1:26" s="12" customFormat="1">
      <c r="A498" s="6" t="s">
        <v>439</v>
      </c>
      <c r="B498" s="6" t="s">
        <v>440</v>
      </c>
      <c r="C498" s="6">
        <v>23010102</v>
      </c>
      <c r="D498" s="6" t="s">
        <v>26</v>
      </c>
      <c r="E498" s="6" t="s">
        <v>441</v>
      </c>
      <c r="F498" s="6" t="s">
        <v>443</v>
      </c>
      <c r="G498" s="7"/>
      <c r="H498" s="8">
        <f t="shared" si="24"/>
        <v>0</v>
      </c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10"/>
      <c r="V498" s="9">
        <v>300000</v>
      </c>
      <c r="W498" s="9">
        <v>306000</v>
      </c>
      <c r="X498" s="9">
        <v>312120</v>
      </c>
      <c r="Y498" s="9">
        <v>0</v>
      </c>
      <c r="Z498" s="11">
        <v>0</v>
      </c>
    </row>
    <row r="499" spans="1:26" s="12" customFormat="1">
      <c r="A499" s="6" t="s">
        <v>439</v>
      </c>
      <c r="B499" s="6" t="s">
        <v>440</v>
      </c>
      <c r="C499" s="6">
        <v>23010103</v>
      </c>
      <c r="D499" s="6" t="s">
        <v>26</v>
      </c>
      <c r="E499" s="6" t="s">
        <v>441</v>
      </c>
      <c r="F499" s="6" t="s">
        <v>181</v>
      </c>
      <c r="G499" s="7"/>
      <c r="H499" s="8">
        <f t="shared" si="24"/>
        <v>0</v>
      </c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10"/>
      <c r="V499" s="9">
        <v>300000</v>
      </c>
      <c r="W499" s="9">
        <v>306000</v>
      </c>
      <c r="X499" s="9">
        <v>312120</v>
      </c>
      <c r="Y499" s="9">
        <v>300000</v>
      </c>
      <c r="Z499" s="11">
        <v>0</v>
      </c>
    </row>
    <row r="500" spans="1:26" s="12" customFormat="1">
      <c r="A500" s="6" t="s">
        <v>439</v>
      </c>
      <c r="B500" s="6" t="s">
        <v>440</v>
      </c>
      <c r="C500" s="6">
        <v>23010104</v>
      </c>
      <c r="D500" s="6" t="s">
        <v>26</v>
      </c>
      <c r="E500" s="6" t="s">
        <v>441</v>
      </c>
      <c r="F500" s="6" t="s">
        <v>80</v>
      </c>
      <c r="G500" s="7"/>
      <c r="H500" s="8">
        <f t="shared" si="24"/>
        <v>0</v>
      </c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10"/>
      <c r="V500" s="9">
        <v>100000</v>
      </c>
      <c r="W500" s="9">
        <v>102000</v>
      </c>
      <c r="X500" s="9">
        <v>104040</v>
      </c>
      <c r="Y500" s="9">
        <v>150000</v>
      </c>
      <c r="Z500" s="11">
        <v>0</v>
      </c>
    </row>
    <row r="501" spans="1:26" s="12" customFormat="1">
      <c r="A501" s="6" t="s">
        <v>439</v>
      </c>
      <c r="B501" s="6" t="s">
        <v>440</v>
      </c>
      <c r="C501" s="6">
        <v>23010105</v>
      </c>
      <c r="D501" s="6" t="s">
        <v>26</v>
      </c>
      <c r="E501" s="6" t="s">
        <v>441</v>
      </c>
      <c r="F501" s="6" t="s">
        <v>120</v>
      </c>
      <c r="G501" s="7"/>
      <c r="H501" s="8">
        <f t="shared" si="24"/>
        <v>0</v>
      </c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10"/>
      <c r="V501" s="9">
        <v>3000000</v>
      </c>
      <c r="W501" s="9">
        <v>3060000</v>
      </c>
      <c r="X501" s="9">
        <v>3121200</v>
      </c>
      <c r="Y501" s="9">
        <v>0</v>
      </c>
      <c r="Z501" s="11">
        <v>0</v>
      </c>
    </row>
    <row r="502" spans="1:26" s="12" customFormat="1">
      <c r="A502" s="6" t="s">
        <v>439</v>
      </c>
      <c r="B502" s="6" t="s">
        <v>440</v>
      </c>
      <c r="C502" s="6">
        <v>23010106</v>
      </c>
      <c r="D502" s="6" t="s">
        <v>26</v>
      </c>
      <c r="E502" s="6" t="s">
        <v>441</v>
      </c>
      <c r="F502" s="6" t="s">
        <v>444</v>
      </c>
      <c r="G502" s="7"/>
      <c r="H502" s="8">
        <f t="shared" si="24"/>
        <v>0</v>
      </c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10"/>
      <c r="V502" s="9">
        <v>1000000</v>
      </c>
      <c r="W502" s="9">
        <v>1020000</v>
      </c>
      <c r="X502" s="9">
        <v>1040400</v>
      </c>
      <c r="Y502" s="9">
        <v>700000</v>
      </c>
      <c r="Z502" s="11">
        <v>0</v>
      </c>
    </row>
    <row r="503" spans="1:26" s="12" customFormat="1">
      <c r="A503" s="6" t="s">
        <v>439</v>
      </c>
      <c r="B503" s="6" t="s">
        <v>440</v>
      </c>
      <c r="C503" s="6">
        <v>23010107</v>
      </c>
      <c r="D503" s="6" t="s">
        <v>26</v>
      </c>
      <c r="E503" s="6" t="s">
        <v>441</v>
      </c>
      <c r="F503" s="6" t="s">
        <v>445</v>
      </c>
      <c r="G503" s="7"/>
      <c r="H503" s="8">
        <f t="shared" si="24"/>
        <v>0</v>
      </c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10"/>
      <c r="V503" s="9">
        <v>250000</v>
      </c>
      <c r="W503" s="9">
        <v>255000</v>
      </c>
      <c r="X503" s="9">
        <v>260100</v>
      </c>
      <c r="Y503" s="9">
        <v>250000</v>
      </c>
      <c r="Z503" s="11">
        <v>0</v>
      </c>
    </row>
    <row r="504" spans="1:26" s="12" customFormat="1">
      <c r="A504" s="6" t="s">
        <v>439</v>
      </c>
      <c r="B504" s="6" t="s">
        <v>440</v>
      </c>
      <c r="C504" s="6">
        <v>23010108</v>
      </c>
      <c r="D504" s="6" t="s">
        <v>26</v>
      </c>
      <c r="E504" s="6" t="s">
        <v>441</v>
      </c>
      <c r="F504" s="6" t="s">
        <v>393</v>
      </c>
      <c r="G504" s="7"/>
      <c r="H504" s="8">
        <f t="shared" si="24"/>
        <v>0</v>
      </c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10"/>
      <c r="V504" s="9">
        <v>500000</v>
      </c>
      <c r="W504" s="9">
        <v>510000</v>
      </c>
      <c r="X504" s="9">
        <v>520200</v>
      </c>
      <c r="Y504" s="9">
        <v>700000</v>
      </c>
      <c r="Z504" s="11">
        <v>0</v>
      </c>
    </row>
    <row r="505" spans="1:26" s="12" customFormat="1">
      <c r="A505" s="6" t="s">
        <v>439</v>
      </c>
      <c r="B505" s="6" t="s">
        <v>440</v>
      </c>
      <c r="C505" s="6">
        <v>23010109</v>
      </c>
      <c r="D505" s="6" t="s">
        <v>26</v>
      </c>
      <c r="E505" s="6" t="s">
        <v>441</v>
      </c>
      <c r="F505" s="6" t="s">
        <v>446</v>
      </c>
      <c r="G505" s="7"/>
      <c r="H505" s="8">
        <f t="shared" si="24"/>
        <v>0</v>
      </c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10"/>
      <c r="V505" s="9">
        <v>200000</v>
      </c>
      <c r="W505" s="9">
        <v>204000</v>
      </c>
      <c r="X505" s="9">
        <v>208080</v>
      </c>
      <c r="Y505" s="9">
        <v>0</v>
      </c>
      <c r="Z505" s="11">
        <v>0</v>
      </c>
    </row>
    <row r="506" spans="1:26" s="12" customFormat="1">
      <c r="A506" s="6" t="s">
        <v>439</v>
      </c>
      <c r="B506" s="6" t="s">
        <v>440</v>
      </c>
      <c r="C506" s="6">
        <v>23010110</v>
      </c>
      <c r="D506" s="6" t="s">
        <v>26</v>
      </c>
      <c r="E506" s="6" t="s">
        <v>441</v>
      </c>
      <c r="F506" s="6" t="s">
        <v>447</v>
      </c>
      <c r="G506" s="7"/>
      <c r="H506" s="8">
        <f t="shared" si="24"/>
        <v>0</v>
      </c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10"/>
      <c r="V506" s="9">
        <v>3000000</v>
      </c>
      <c r="W506" s="9">
        <v>3060000</v>
      </c>
      <c r="X506" s="9">
        <v>3121200</v>
      </c>
      <c r="Y506" s="9">
        <v>8000000</v>
      </c>
      <c r="Z506" s="11">
        <v>0</v>
      </c>
    </row>
    <row r="507" spans="1:26" s="12" customFormat="1">
      <c r="A507" s="6" t="s">
        <v>439</v>
      </c>
      <c r="B507" s="6" t="s">
        <v>440</v>
      </c>
      <c r="C507" s="6">
        <v>23020101</v>
      </c>
      <c r="D507" s="6" t="s">
        <v>32</v>
      </c>
      <c r="E507" s="6" t="s">
        <v>441</v>
      </c>
      <c r="F507" s="6" t="s">
        <v>360</v>
      </c>
      <c r="G507" s="7"/>
      <c r="H507" s="8">
        <f t="shared" si="24"/>
        <v>40000000</v>
      </c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>
        <v>40000000</v>
      </c>
      <c r="U507" s="10"/>
      <c r="V507" s="9">
        <v>40000000</v>
      </c>
      <c r="W507" s="9">
        <v>40800000</v>
      </c>
      <c r="X507" s="9">
        <v>41616000</v>
      </c>
      <c r="Y507" s="9">
        <v>0</v>
      </c>
      <c r="Z507" s="11">
        <v>0</v>
      </c>
    </row>
    <row r="508" spans="1:26" s="12" customFormat="1">
      <c r="A508" s="6" t="s">
        <v>439</v>
      </c>
      <c r="B508" s="6" t="s">
        <v>440</v>
      </c>
      <c r="C508" s="6"/>
      <c r="D508" s="6" t="s">
        <v>32</v>
      </c>
      <c r="E508" s="6" t="s">
        <v>441</v>
      </c>
      <c r="F508" s="6" t="s">
        <v>448</v>
      </c>
      <c r="G508" s="7"/>
      <c r="H508" s="8">
        <f t="shared" si="24"/>
        <v>0</v>
      </c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10"/>
      <c r="V508" s="9"/>
      <c r="W508" s="9"/>
      <c r="X508" s="9"/>
      <c r="Y508" s="9"/>
      <c r="Z508" s="11"/>
    </row>
    <row r="509" spans="1:26" s="12" customFormat="1">
      <c r="A509" s="6" t="s">
        <v>439</v>
      </c>
      <c r="B509" s="6" t="s">
        <v>440</v>
      </c>
      <c r="C509" s="6"/>
      <c r="D509" s="6" t="s">
        <v>32</v>
      </c>
      <c r="E509" s="6" t="s">
        <v>441</v>
      </c>
      <c r="F509" s="6" t="s">
        <v>449</v>
      </c>
      <c r="G509" s="7"/>
      <c r="H509" s="8">
        <f t="shared" si="24"/>
        <v>0</v>
      </c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10"/>
      <c r="V509" s="9">
        <v>90000000</v>
      </c>
      <c r="W509" s="9">
        <v>91800000</v>
      </c>
      <c r="X509" s="9">
        <v>93636000</v>
      </c>
      <c r="Y509" s="9">
        <v>18000000</v>
      </c>
      <c r="Z509" s="11">
        <v>0</v>
      </c>
    </row>
    <row r="510" spans="1:26" s="12" customFormat="1">
      <c r="A510" s="6" t="s">
        <v>439</v>
      </c>
      <c r="B510" s="6" t="s">
        <v>440</v>
      </c>
      <c r="C510" s="6">
        <v>23020102</v>
      </c>
      <c r="D510" s="6" t="s">
        <v>32</v>
      </c>
      <c r="E510" s="6" t="s">
        <v>441</v>
      </c>
      <c r="F510" s="6" t="s">
        <v>450</v>
      </c>
      <c r="G510" s="7"/>
      <c r="H510" s="8">
        <f t="shared" si="24"/>
        <v>124916757.56999999</v>
      </c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>
        <v>124916757.56999999</v>
      </c>
      <c r="U510" s="10"/>
      <c r="V510" s="9">
        <v>60000000</v>
      </c>
      <c r="W510" s="9">
        <v>61200000</v>
      </c>
      <c r="X510" s="9">
        <v>62424000</v>
      </c>
      <c r="Y510" s="9">
        <v>10000000</v>
      </c>
      <c r="Z510" s="11">
        <v>0</v>
      </c>
    </row>
    <row r="511" spans="1:26" s="12" customFormat="1">
      <c r="A511" s="6" t="s">
        <v>439</v>
      </c>
      <c r="B511" s="6" t="s">
        <v>440</v>
      </c>
      <c r="C511" s="6">
        <v>23020103</v>
      </c>
      <c r="D511" s="6" t="s">
        <v>32</v>
      </c>
      <c r="E511" s="6" t="s">
        <v>441</v>
      </c>
      <c r="F511" s="6" t="s">
        <v>451</v>
      </c>
      <c r="G511" s="7"/>
      <c r="H511" s="8">
        <f t="shared" si="24"/>
        <v>0</v>
      </c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10"/>
      <c r="V511" s="9">
        <v>10000000</v>
      </c>
      <c r="W511" s="9">
        <v>10200000</v>
      </c>
      <c r="X511" s="9">
        <v>10404000</v>
      </c>
      <c r="Y511" s="9">
        <v>3000000</v>
      </c>
      <c r="Z511" s="11">
        <v>0</v>
      </c>
    </row>
    <row r="512" spans="1:26" s="12" customFormat="1">
      <c r="A512" s="6" t="s">
        <v>439</v>
      </c>
      <c r="B512" s="6" t="s">
        <v>440</v>
      </c>
      <c r="C512" s="6">
        <v>23020104</v>
      </c>
      <c r="D512" s="6" t="s">
        <v>32</v>
      </c>
      <c r="E512" s="6" t="s">
        <v>441</v>
      </c>
      <c r="F512" s="6" t="s">
        <v>452</v>
      </c>
      <c r="G512" s="7"/>
      <c r="H512" s="8">
        <f t="shared" si="24"/>
        <v>3032540.09</v>
      </c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>
        <v>3032540.09</v>
      </c>
      <c r="U512" s="10"/>
      <c r="V512" s="9">
        <v>20000000</v>
      </c>
      <c r="W512" s="9">
        <v>20400000</v>
      </c>
      <c r="X512" s="9">
        <v>20808000</v>
      </c>
      <c r="Y512" s="9">
        <v>5000000</v>
      </c>
      <c r="Z512" s="11">
        <v>0</v>
      </c>
    </row>
    <row r="513" spans="1:26" s="12" customFormat="1">
      <c r="A513" s="6" t="s">
        <v>439</v>
      </c>
      <c r="B513" s="6" t="s">
        <v>440</v>
      </c>
      <c r="C513" s="6"/>
      <c r="D513" s="6" t="s">
        <v>32</v>
      </c>
      <c r="E513" s="6" t="s">
        <v>441</v>
      </c>
      <c r="F513" s="6" t="s">
        <v>453</v>
      </c>
      <c r="G513" s="7"/>
      <c r="H513" s="8">
        <f t="shared" si="24"/>
        <v>0</v>
      </c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10"/>
      <c r="V513" s="9">
        <v>620000000</v>
      </c>
      <c r="W513" s="9">
        <v>632400000</v>
      </c>
      <c r="X513" s="9">
        <v>645048000</v>
      </c>
      <c r="Y513" s="9">
        <v>405000000</v>
      </c>
      <c r="Z513" s="11">
        <v>163350132.65000001</v>
      </c>
    </row>
    <row r="514" spans="1:26" s="12" customFormat="1">
      <c r="A514" s="6" t="s">
        <v>439</v>
      </c>
      <c r="B514" s="6" t="s">
        <v>440</v>
      </c>
      <c r="C514" s="6">
        <v>23020105</v>
      </c>
      <c r="D514" s="6" t="s">
        <v>32</v>
      </c>
      <c r="E514" s="6" t="s">
        <v>441</v>
      </c>
      <c r="F514" s="6" t="s">
        <v>450</v>
      </c>
      <c r="G514" s="7"/>
      <c r="H514" s="8">
        <f t="shared" si="24"/>
        <v>749500545.38999999</v>
      </c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>
        <v>749500545.38999999</v>
      </c>
      <c r="U514" s="10"/>
      <c r="V514" s="9">
        <v>480000000</v>
      </c>
      <c r="W514" s="9">
        <v>489600000</v>
      </c>
      <c r="X514" s="9">
        <v>499392000</v>
      </c>
      <c r="Y514" s="9">
        <v>200000000</v>
      </c>
      <c r="Z514" s="11">
        <v>103350132.65000001</v>
      </c>
    </row>
    <row r="515" spans="1:26" s="12" customFormat="1">
      <c r="A515" s="6" t="s">
        <v>439</v>
      </c>
      <c r="B515" s="6" t="s">
        <v>440</v>
      </c>
      <c r="C515" s="6">
        <v>23020106</v>
      </c>
      <c r="D515" s="6" t="s">
        <v>32</v>
      </c>
      <c r="E515" s="6" t="s">
        <v>441</v>
      </c>
      <c r="F515" s="6" t="s">
        <v>451</v>
      </c>
      <c r="G515" s="7"/>
      <c r="H515" s="8">
        <f t="shared" si="24"/>
        <v>0</v>
      </c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10"/>
      <c r="V515" s="9">
        <v>20000000</v>
      </c>
      <c r="W515" s="9">
        <v>20400000</v>
      </c>
      <c r="X515" s="9">
        <v>20808000</v>
      </c>
      <c r="Y515" s="9">
        <v>5000000</v>
      </c>
      <c r="Z515" s="11">
        <v>0</v>
      </c>
    </row>
    <row r="516" spans="1:26" s="12" customFormat="1">
      <c r="A516" s="6" t="s">
        <v>439</v>
      </c>
      <c r="B516" s="6" t="s">
        <v>440</v>
      </c>
      <c r="C516" s="6">
        <v>23020107</v>
      </c>
      <c r="D516" s="6" t="s">
        <v>32</v>
      </c>
      <c r="E516" s="6" t="s">
        <v>441</v>
      </c>
      <c r="F516" s="6" t="s">
        <v>452</v>
      </c>
      <c r="G516" s="7"/>
      <c r="H516" s="8">
        <f t="shared" si="24"/>
        <v>18195240.52</v>
      </c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>
        <v>18195240.52</v>
      </c>
      <c r="U516" s="10"/>
      <c r="V516" s="9">
        <v>120000000</v>
      </c>
      <c r="W516" s="9">
        <v>122400000</v>
      </c>
      <c r="X516" s="9">
        <v>124848000</v>
      </c>
      <c r="Y516" s="9">
        <v>200000000</v>
      </c>
      <c r="Z516" s="11">
        <v>60000000</v>
      </c>
    </row>
    <row r="517" spans="1:26" s="12" customFormat="1">
      <c r="A517" s="6" t="s">
        <v>439</v>
      </c>
      <c r="B517" s="6" t="s">
        <v>440</v>
      </c>
      <c r="C517" s="6"/>
      <c r="D517" s="6" t="s">
        <v>32</v>
      </c>
      <c r="E517" s="6" t="s">
        <v>441</v>
      </c>
      <c r="F517" s="6" t="s">
        <v>454</v>
      </c>
      <c r="G517" s="7"/>
      <c r="H517" s="8">
        <f t="shared" si="24"/>
        <v>0</v>
      </c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10"/>
      <c r="V517" s="9">
        <v>301000000</v>
      </c>
      <c r="W517" s="9">
        <v>307020000</v>
      </c>
      <c r="X517" s="9">
        <v>313160400</v>
      </c>
      <c r="Y517" s="9">
        <v>170000000</v>
      </c>
      <c r="Z517" s="11">
        <v>0</v>
      </c>
    </row>
    <row r="518" spans="1:26" s="12" customFormat="1">
      <c r="A518" s="6" t="s">
        <v>439</v>
      </c>
      <c r="B518" s="6" t="s">
        <v>440</v>
      </c>
      <c r="C518" s="6">
        <v>23020108</v>
      </c>
      <c r="D518" s="6" t="s">
        <v>32</v>
      </c>
      <c r="E518" s="6" t="s">
        <v>441</v>
      </c>
      <c r="F518" s="6" t="s">
        <v>450</v>
      </c>
      <c r="G518" s="7"/>
      <c r="H518" s="8">
        <f t="shared" si="24"/>
        <v>1623917848.3399999</v>
      </c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>
        <v>1623917848.3399999</v>
      </c>
      <c r="U518" s="10"/>
      <c r="V518" s="9">
        <v>216000000</v>
      </c>
      <c r="W518" s="9">
        <v>220320000</v>
      </c>
      <c r="X518" s="9">
        <v>224726400</v>
      </c>
      <c r="Y518" s="9">
        <v>150000000</v>
      </c>
      <c r="Z518" s="11">
        <v>0</v>
      </c>
    </row>
    <row r="519" spans="1:26" s="12" customFormat="1">
      <c r="A519" s="6" t="s">
        <v>439</v>
      </c>
      <c r="B519" s="6" t="s">
        <v>440</v>
      </c>
      <c r="C519" s="6">
        <v>23020109</v>
      </c>
      <c r="D519" s="6" t="s">
        <v>32</v>
      </c>
      <c r="E519" s="6" t="s">
        <v>441</v>
      </c>
      <c r="F519" s="6" t="s">
        <v>451</v>
      </c>
      <c r="G519" s="7"/>
      <c r="H519" s="8">
        <f t="shared" si="24"/>
        <v>0</v>
      </c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10"/>
      <c r="V519" s="9">
        <v>10000000</v>
      </c>
      <c r="W519" s="9">
        <v>10200000</v>
      </c>
      <c r="X519" s="9">
        <v>10404000</v>
      </c>
      <c r="Y519" s="9">
        <v>5000000</v>
      </c>
      <c r="Z519" s="11">
        <v>0</v>
      </c>
    </row>
    <row r="520" spans="1:26" s="12" customFormat="1">
      <c r="A520" s="6" t="s">
        <v>439</v>
      </c>
      <c r="B520" s="6" t="s">
        <v>440</v>
      </c>
      <c r="C520" s="6">
        <v>23020110</v>
      </c>
      <c r="D520" s="6" t="s">
        <v>32</v>
      </c>
      <c r="E520" s="6" t="s">
        <v>441</v>
      </c>
      <c r="F520" s="6" t="s">
        <v>452</v>
      </c>
      <c r="G520" s="7"/>
      <c r="H520" s="8">
        <f t="shared" si="24"/>
        <v>39423021.119999997</v>
      </c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>
        <v>39423021.119999997</v>
      </c>
      <c r="U520" s="10"/>
      <c r="V520" s="9">
        <v>50000000</v>
      </c>
      <c r="W520" s="9">
        <v>51000000</v>
      </c>
      <c r="X520" s="9">
        <v>52020000</v>
      </c>
      <c r="Y520" s="9">
        <v>15000000</v>
      </c>
      <c r="Z520" s="11">
        <v>0</v>
      </c>
    </row>
    <row r="521" spans="1:26" s="12" customFormat="1">
      <c r="A521" s="6" t="s">
        <v>439</v>
      </c>
      <c r="B521" s="6" t="s">
        <v>440</v>
      </c>
      <c r="C521" s="6">
        <v>23020111</v>
      </c>
      <c r="D521" s="6" t="s">
        <v>32</v>
      </c>
      <c r="E521" s="6" t="s">
        <v>441</v>
      </c>
      <c r="F521" s="6" t="s">
        <v>455</v>
      </c>
      <c r="G521" s="7"/>
      <c r="H521" s="8">
        <f t="shared" si="24"/>
        <v>0</v>
      </c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10"/>
      <c r="V521" s="9">
        <v>25000000</v>
      </c>
      <c r="W521" s="9">
        <v>25500000</v>
      </c>
      <c r="X521" s="9">
        <v>26010000</v>
      </c>
      <c r="Y521" s="9">
        <v>0</v>
      </c>
      <c r="Z521" s="11">
        <v>0</v>
      </c>
    </row>
    <row r="522" spans="1:26" s="12" customFormat="1">
      <c r="G522" s="14">
        <v>4</v>
      </c>
      <c r="H522" s="16">
        <f>SUM(H497:H521)</f>
        <v>2598985953.0299997</v>
      </c>
      <c r="U522" s="10"/>
    </row>
    <row r="523" spans="1:26" s="12" customFormat="1">
      <c r="A523" s="6" t="s">
        <v>456</v>
      </c>
      <c r="B523" s="6" t="s">
        <v>457</v>
      </c>
      <c r="C523" s="6">
        <v>23010101</v>
      </c>
      <c r="D523" s="6" t="s">
        <v>26</v>
      </c>
      <c r="E523" s="6" t="s">
        <v>163</v>
      </c>
      <c r="F523" s="6" t="s">
        <v>458</v>
      </c>
      <c r="G523" s="7"/>
      <c r="H523" s="8">
        <f t="shared" ref="H523:H529" si="25">SUM(I523:T523)</f>
        <v>0</v>
      </c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10"/>
      <c r="V523" s="9">
        <v>0</v>
      </c>
      <c r="W523" s="9">
        <v>0</v>
      </c>
      <c r="X523" s="9">
        <v>0</v>
      </c>
      <c r="Y523" s="9">
        <v>1000000</v>
      </c>
      <c r="Z523" s="11">
        <v>0</v>
      </c>
    </row>
    <row r="524" spans="1:26" s="12" customFormat="1">
      <c r="A524" s="6" t="s">
        <v>456</v>
      </c>
      <c r="B524" s="6" t="s">
        <v>457</v>
      </c>
      <c r="C524" s="6">
        <v>23010102</v>
      </c>
      <c r="D524" s="6" t="s">
        <v>26</v>
      </c>
      <c r="E524" s="6" t="s">
        <v>163</v>
      </c>
      <c r="F524" s="6" t="s">
        <v>459</v>
      </c>
      <c r="G524" s="7"/>
      <c r="H524" s="8">
        <f t="shared" si="25"/>
        <v>0</v>
      </c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10"/>
      <c r="V524" s="9">
        <v>0</v>
      </c>
      <c r="W524" s="9">
        <v>0</v>
      </c>
      <c r="X524" s="9">
        <v>0</v>
      </c>
      <c r="Y524" s="9">
        <v>0</v>
      </c>
      <c r="Z524" s="11">
        <v>0</v>
      </c>
    </row>
    <row r="525" spans="1:26" s="12" customFormat="1">
      <c r="A525" s="6" t="s">
        <v>456</v>
      </c>
      <c r="B525" s="6" t="s">
        <v>457</v>
      </c>
      <c r="C525" s="6">
        <v>23010103</v>
      </c>
      <c r="D525" s="6" t="s">
        <v>26</v>
      </c>
      <c r="E525" s="6" t="s">
        <v>163</v>
      </c>
      <c r="F525" s="6" t="s">
        <v>460</v>
      </c>
      <c r="G525" s="7"/>
      <c r="H525" s="8">
        <f t="shared" si="25"/>
        <v>0</v>
      </c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10"/>
      <c r="V525" s="9">
        <v>0</v>
      </c>
      <c r="W525" s="9">
        <v>0</v>
      </c>
      <c r="X525" s="9">
        <v>0</v>
      </c>
      <c r="Y525" s="9">
        <v>0</v>
      </c>
      <c r="Z525" s="11">
        <v>0</v>
      </c>
    </row>
    <row r="526" spans="1:26" s="12" customFormat="1">
      <c r="A526" s="6" t="s">
        <v>456</v>
      </c>
      <c r="B526" s="6" t="s">
        <v>457</v>
      </c>
      <c r="C526" s="6">
        <v>23020101</v>
      </c>
      <c r="D526" s="6" t="s">
        <v>32</v>
      </c>
      <c r="E526" s="6" t="s">
        <v>163</v>
      </c>
      <c r="F526" s="6" t="s">
        <v>461</v>
      </c>
      <c r="G526" s="7"/>
      <c r="H526" s="8">
        <f t="shared" si="25"/>
        <v>118360340.59999999</v>
      </c>
      <c r="I526" s="9">
        <v>6988434.4699999997</v>
      </c>
      <c r="J526" s="9"/>
      <c r="K526" s="9">
        <v>28900000</v>
      </c>
      <c r="L526" s="9"/>
      <c r="M526" s="9">
        <v>23471906.129999999</v>
      </c>
      <c r="N526" s="9"/>
      <c r="O526" s="9">
        <v>30000000</v>
      </c>
      <c r="P526" s="9"/>
      <c r="Q526" s="9"/>
      <c r="R526" s="9">
        <v>29000000</v>
      </c>
      <c r="S526" s="9"/>
      <c r="T526" s="9"/>
      <c r="U526" s="10"/>
      <c r="V526" s="9">
        <v>0</v>
      </c>
      <c r="W526" s="9">
        <v>0</v>
      </c>
      <c r="X526" s="9">
        <v>0</v>
      </c>
      <c r="Y526" s="9">
        <v>0</v>
      </c>
      <c r="Z526" s="11">
        <v>0</v>
      </c>
    </row>
    <row r="527" spans="1:26" s="12" customFormat="1">
      <c r="A527" s="6" t="s">
        <v>456</v>
      </c>
      <c r="B527" s="6" t="s">
        <v>457</v>
      </c>
      <c r="C527" s="6">
        <v>23020102</v>
      </c>
      <c r="D527" s="6" t="s">
        <v>32</v>
      </c>
      <c r="E527" s="6" t="s">
        <v>163</v>
      </c>
      <c r="F527" s="6" t="s">
        <v>462</v>
      </c>
      <c r="G527" s="7"/>
      <c r="H527" s="8">
        <f t="shared" si="25"/>
        <v>0</v>
      </c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10"/>
      <c r="V527" s="9">
        <v>0</v>
      </c>
      <c r="W527" s="9">
        <v>0</v>
      </c>
      <c r="X527" s="9">
        <v>0</v>
      </c>
      <c r="Y527" s="9">
        <v>0</v>
      </c>
      <c r="Z527" s="11">
        <v>0</v>
      </c>
    </row>
    <row r="528" spans="1:26" s="12" customFormat="1">
      <c r="A528" s="6" t="s">
        <v>456</v>
      </c>
      <c r="B528" s="6" t="s">
        <v>457</v>
      </c>
      <c r="C528" s="6">
        <v>23020103</v>
      </c>
      <c r="D528" s="6" t="s">
        <v>32</v>
      </c>
      <c r="E528" s="6" t="s">
        <v>163</v>
      </c>
      <c r="F528" s="6" t="s">
        <v>463</v>
      </c>
      <c r="G528" s="7"/>
      <c r="H528" s="8">
        <f t="shared" si="25"/>
        <v>0</v>
      </c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10"/>
      <c r="V528" s="9">
        <v>0</v>
      </c>
      <c r="W528" s="9">
        <v>0</v>
      </c>
      <c r="X528" s="9">
        <v>0</v>
      </c>
      <c r="Y528" s="9">
        <v>0</v>
      </c>
      <c r="Z528" s="11">
        <v>0</v>
      </c>
    </row>
    <row r="529" spans="1:26" s="12" customFormat="1">
      <c r="A529" s="6" t="s">
        <v>456</v>
      </c>
      <c r="B529" s="6" t="s">
        <v>457</v>
      </c>
      <c r="C529" s="6">
        <v>23020104</v>
      </c>
      <c r="D529" s="6" t="s">
        <v>32</v>
      </c>
      <c r="E529" s="6" t="s">
        <v>163</v>
      </c>
      <c r="F529" s="6" t="s">
        <v>464</v>
      </c>
      <c r="G529" s="7"/>
      <c r="H529" s="8">
        <f t="shared" si="25"/>
        <v>0</v>
      </c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10"/>
      <c r="V529" s="9">
        <v>0</v>
      </c>
      <c r="W529" s="9">
        <v>0</v>
      </c>
      <c r="X529" s="9">
        <v>0</v>
      </c>
      <c r="Y529" s="9">
        <v>0</v>
      </c>
      <c r="Z529" s="11">
        <v>0</v>
      </c>
    </row>
    <row r="530" spans="1:26" s="12" customFormat="1">
      <c r="G530" s="14">
        <v>4</v>
      </c>
      <c r="H530" s="16">
        <f>SUM(H523:H529)</f>
        <v>118360340.59999999</v>
      </c>
      <c r="U530" s="10"/>
    </row>
    <row r="531" spans="1:26" s="12" customFormat="1">
      <c r="G531" s="14"/>
      <c r="U531" s="10"/>
    </row>
    <row r="532" spans="1:26" s="12" customFormat="1">
      <c r="G532" s="14"/>
      <c r="U532" s="10"/>
    </row>
    <row r="533" spans="1:26" s="12" customFormat="1">
      <c r="G533" s="14"/>
      <c r="U533" s="10"/>
    </row>
    <row r="534" spans="1:26" s="12" customFormat="1">
      <c r="G534" s="14"/>
      <c r="U534" s="10"/>
    </row>
    <row r="535" spans="1:26" s="12" customFormat="1">
      <c r="G535" s="14"/>
      <c r="U535" s="10"/>
    </row>
    <row r="536" spans="1:26" s="12" customFormat="1">
      <c r="G536" s="14"/>
      <c r="U536" s="10"/>
    </row>
    <row r="537" spans="1:26" s="12" customFormat="1">
      <c r="G537" s="14"/>
      <c r="U537" s="10"/>
    </row>
    <row r="538" spans="1:26" s="12" customFormat="1">
      <c r="G538" s="14"/>
      <c r="U538" s="10"/>
    </row>
    <row r="539" spans="1:26" s="12" customFormat="1">
      <c r="G539" s="14"/>
      <c r="U539" s="10"/>
    </row>
    <row r="540" spans="1:26" s="12" customFormat="1">
      <c r="G540" s="14"/>
      <c r="U540" s="10"/>
    </row>
    <row r="541" spans="1:26" s="12" customFormat="1">
      <c r="G541" s="14"/>
      <c r="U541" s="10"/>
    </row>
    <row r="542" spans="1:26" s="12" customFormat="1">
      <c r="G542" s="14"/>
      <c r="U542" s="10"/>
    </row>
    <row r="543" spans="1:26" s="12" customFormat="1">
      <c r="G543" s="14"/>
      <c r="U543" s="10"/>
    </row>
    <row r="544" spans="1:26" s="12" customFormat="1">
      <c r="G544" s="14"/>
      <c r="U544" s="10"/>
    </row>
    <row r="545" spans="1:26" s="12" customFormat="1">
      <c r="G545" s="14"/>
      <c r="U545" s="10"/>
    </row>
    <row r="546" spans="1:26" s="12" customFormat="1">
      <c r="G546" s="14"/>
      <c r="U546" s="10"/>
    </row>
    <row r="547" spans="1:26" s="12" customFormat="1">
      <c r="G547" s="14"/>
      <c r="U547" s="10"/>
    </row>
    <row r="548" spans="1:26" s="12" customFormat="1">
      <c r="G548" s="14"/>
      <c r="U548" s="10"/>
    </row>
    <row r="549" spans="1:26" s="12" customFormat="1">
      <c r="G549" s="14"/>
      <c r="U549" s="10"/>
    </row>
    <row r="550" spans="1:26" s="12" customFormat="1">
      <c r="G550" s="14"/>
      <c r="U550" s="10"/>
    </row>
    <row r="551" spans="1:26" s="21" customFormat="1" ht="12.75">
      <c r="A551" s="17" t="s">
        <v>0</v>
      </c>
      <c r="B551" s="17" t="s">
        <v>1</v>
      </c>
      <c r="C551" s="17" t="s">
        <v>2</v>
      </c>
      <c r="D551" s="17" t="s">
        <v>3</v>
      </c>
      <c r="E551" s="17" t="s">
        <v>4</v>
      </c>
      <c r="F551" s="17" t="s">
        <v>5</v>
      </c>
      <c r="G551" s="18"/>
      <c r="H551" s="19" t="s">
        <v>6</v>
      </c>
      <c r="I551" s="20" t="s">
        <v>7</v>
      </c>
      <c r="J551" s="20" t="s">
        <v>8</v>
      </c>
      <c r="K551" s="20" t="s">
        <v>9</v>
      </c>
      <c r="L551" s="20" t="s">
        <v>10</v>
      </c>
      <c r="M551" s="20" t="s">
        <v>11</v>
      </c>
      <c r="N551" s="20" t="s">
        <v>12</v>
      </c>
      <c r="O551" s="20" t="s">
        <v>13</v>
      </c>
      <c r="P551" s="20" t="s">
        <v>14</v>
      </c>
      <c r="Q551" s="20" t="s">
        <v>15</v>
      </c>
      <c r="R551" s="20" t="s">
        <v>16</v>
      </c>
      <c r="S551" s="20" t="s">
        <v>17</v>
      </c>
      <c r="T551" s="20" t="s">
        <v>18</v>
      </c>
      <c r="V551" s="20" t="s">
        <v>19</v>
      </c>
      <c r="W551" s="20" t="s">
        <v>20</v>
      </c>
      <c r="X551" s="20" t="s">
        <v>21</v>
      </c>
      <c r="Y551" s="20" t="s">
        <v>22</v>
      </c>
      <c r="Z551" s="20" t="s">
        <v>23</v>
      </c>
    </row>
    <row r="552" spans="1:26" s="12" customFormat="1">
      <c r="A552" s="6" t="s">
        <v>465</v>
      </c>
      <c r="B552" s="6" t="s">
        <v>466</v>
      </c>
      <c r="C552" s="6">
        <v>23010101</v>
      </c>
      <c r="D552" s="6" t="s">
        <v>26</v>
      </c>
      <c r="E552" s="6" t="s">
        <v>163</v>
      </c>
      <c r="F552" s="6" t="s">
        <v>467</v>
      </c>
      <c r="G552" s="7"/>
      <c r="H552" s="8">
        <f t="shared" ref="H552:H584" si="26">SUM(I552:T552)</f>
        <v>3365750</v>
      </c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>
        <v>3365750</v>
      </c>
      <c r="U552" s="10"/>
      <c r="V552" s="9">
        <v>0</v>
      </c>
      <c r="W552" s="9">
        <v>0</v>
      </c>
      <c r="X552" s="9">
        <v>0</v>
      </c>
      <c r="Y552" s="9">
        <v>0</v>
      </c>
      <c r="Z552" s="11">
        <v>120800</v>
      </c>
    </row>
    <row r="553" spans="1:26" s="12" customFormat="1">
      <c r="A553" s="6" t="s">
        <v>465</v>
      </c>
      <c r="B553" s="6" t="s">
        <v>466</v>
      </c>
      <c r="C553" s="6">
        <v>23010102</v>
      </c>
      <c r="D553" s="6" t="s">
        <v>26</v>
      </c>
      <c r="E553" s="6" t="s">
        <v>163</v>
      </c>
      <c r="F553" s="6" t="s">
        <v>468</v>
      </c>
      <c r="G553" s="7"/>
      <c r="H553" s="8">
        <f t="shared" si="26"/>
        <v>0</v>
      </c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10"/>
      <c r="V553" s="9">
        <v>0</v>
      </c>
      <c r="W553" s="9">
        <v>0</v>
      </c>
      <c r="X553" s="9">
        <v>0</v>
      </c>
      <c r="Y553" s="9">
        <v>0</v>
      </c>
      <c r="Z553" s="11">
        <v>3912000</v>
      </c>
    </row>
    <row r="554" spans="1:26" s="12" customFormat="1">
      <c r="A554" s="6" t="s">
        <v>465</v>
      </c>
      <c r="B554" s="6" t="s">
        <v>466</v>
      </c>
      <c r="C554" s="6">
        <v>23010103</v>
      </c>
      <c r="D554" s="6" t="s">
        <v>26</v>
      </c>
      <c r="E554" s="6" t="s">
        <v>163</v>
      </c>
      <c r="F554" s="6" t="s">
        <v>469</v>
      </c>
      <c r="G554" s="7"/>
      <c r="H554" s="8">
        <f t="shared" si="26"/>
        <v>58785777.609999999</v>
      </c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>
        <v>58785777.609999999</v>
      </c>
      <c r="U554" s="10"/>
      <c r="V554" s="9">
        <v>0</v>
      </c>
      <c r="W554" s="9">
        <v>0</v>
      </c>
      <c r="X554" s="9">
        <v>0</v>
      </c>
      <c r="Y554" s="9">
        <v>0</v>
      </c>
      <c r="Z554" s="11">
        <v>17403880.620000001</v>
      </c>
    </row>
    <row r="555" spans="1:26" s="12" customFormat="1">
      <c r="A555" s="6" t="s">
        <v>465</v>
      </c>
      <c r="B555" s="6" t="s">
        <v>466</v>
      </c>
      <c r="C555" s="6">
        <v>23010104</v>
      </c>
      <c r="D555" s="6" t="s">
        <v>26</v>
      </c>
      <c r="E555" s="6" t="s">
        <v>163</v>
      </c>
      <c r="F555" s="6" t="s">
        <v>470</v>
      </c>
      <c r="G555" s="7"/>
      <c r="H555" s="8">
        <f t="shared" si="26"/>
        <v>0</v>
      </c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10"/>
      <c r="V555" s="9">
        <v>0</v>
      </c>
      <c r="W555" s="9">
        <v>0</v>
      </c>
      <c r="X555" s="9">
        <v>0</v>
      </c>
      <c r="Y555" s="9">
        <v>0</v>
      </c>
      <c r="Z555" s="11">
        <v>1300000</v>
      </c>
    </row>
    <row r="556" spans="1:26" s="12" customFormat="1">
      <c r="A556" s="6" t="s">
        <v>465</v>
      </c>
      <c r="B556" s="6" t="s">
        <v>466</v>
      </c>
      <c r="C556" s="6">
        <v>23010105</v>
      </c>
      <c r="D556" s="6" t="s">
        <v>26</v>
      </c>
      <c r="E556" s="6" t="s">
        <v>163</v>
      </c>
      <c r="F556" s="6" t="s">
        <v>471</v>
      </c>
      <c r="G556" s="7"/>
      <c r="H556" s="8">
        <f t="shared" si="26"/>
        <v>0</v>
      </c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10"/>
      <c r="V556" s="9">
        <v>0</v>
      </c>
      <c r="W556" s="9">
        <v>0</v>
      </c>
      <c r="X556" s="9">
        <v>0</v>
      </c>
      <c r="Y556" s="9">
        <v>0</v>
      </c>
      <c r="Z556" s="11">
        <v>3152600</v>
      </c>
    </row>
    <row r="557" spans="1:26" s="12" customFormat="1">
      <c r="A557" s="6" t="s">
        <v>465</v>
      </c>
      <c r="B557" s="6" t="s">
        <v>466</v>
      </c>
      <c r="C557" s="6">
        <v>23020101</v>
      </c>
      <c r="D557" s="6" t="s">
        <v>32</v>
      </c>
      <c r="E557" s="6" t="s">
        <v>163</v>
      </c>
      <c r="F557" s="6" t="s">
        <v>472</v>
      </c>
      <c r="G557" s="7"/>
      <c r="H557" s="8">
        <f t="shared" si="26"/>
        <v>0</v>
      </c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10"/>
      <c r="V557" s="9">
        <v>0</v>
      </c>
      <c r="W557" s="9">
        <v>0</v>
      </c>
      <c r="X557" s="9">
        <v>0</v>
      </c>
      <c r="Y557" s="9">
        <v>20000000</v>
      </c>
      <c r="Z557" s="11">
        <v>0</v>
      </c>
    </row>
    <row r="558" spans="1:26" s="12" customFormat="1">
      <c r="A558" s="6" t="s">
        <v>465</v>
      </c>
      <c r="B558" s="6" t="s">
        <v>466</v>
      </c>
      <c r="C558" s="6">
        <v>23020102</v>
      </c>
      <c r="D558" s="6" t="s">
        <v>32</v>
      </c>
      <c r="E558" s="6" t="s">
        <v>163</v>
      </c>
      <c r="F558" s="6" t="s">
        <v>473</v>
      </c>
      <c r="G558" s="7"/>
      <c r="H558" s="8">
        <f t="shared" si="26"/>
        <v>0</v>
      </c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10"/>
      <c r="V558" s="9">
        <v>0</v>
      </c>
      <c r="W558" s="9">
        <v>0</v>
      </c>
      <c r="X558" s="9">
        <v>0</v>
      </c>
      <c r="Y558" s="9">
        <v>4000000</v>
      </c>
      <c r="Z558" s="11">
        <v>3308000</v>
      </c>
    </row>
    <row r="559" spans="1:26" s="12" customFormat="1">
      <c r="A559" s="6" t="s">
        <v>465</v>
      </c>
      <c r="B559" s="6" t="s">
        <v>466</v>
      </c>
      <c r="C559" s="6"/>
      <c r="D559" s="6" t="s">
        <v>32</v>
      </c>
      <c r="E559" s="6" t="s">
        <v>163</v>
      </c>
      <c r="F559" s="6" t="s">
        <v>474</v>
      </c>
      <c r="G559" s="7"/>
      <c r="H559" s="8">
        <f t="shared" si="26"/>
        <v>1035141.5</v>
      </c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>
        <v>1035141.5</v>
      </c>
      <c r="U559" s="10"/>
      <c r="V559" s="9">
        <v>0</v>
      </c>
      <c r="W559" s="9">
        <v>0</v>
      </c>
      <c r="X559" s="9"/>
      <c r="Y559" s="9"/>
      <c r="Z559" s="11"/>
    </row>
    <row r="560" spans="1:26" s="12" customFormat="1">
      <c r="A560" s="6" t="s">
        <v>465</v>
      </c>
      <c r="B560" s="6" t="s">
        <v>466</v>
      </c>
      <c r="C560" s="6"/>
      <c r="D560" s="6" t="s">
        <v>32</v>
      </c>
      <c r="E560" s="6" t="s">
        <v>163</v>
      </c>
      <c r="F560" s="6" t="s">
        <v>475</v>
      </c>
      <c r="G560" s="7"/>
      <c r="H560" s="8">
        <f t="shared" si="26"/>
        <v>11283285</v>
      </c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>
        <v>11283285</v>
      </c>
      <c r="U560" s="10"/>
      <c r="V560" s="9">
        <v>0</v>
      </c>
      <c r="W560" s="9">
        <v>0</v>
      </c>
      <c r="X560" s="9"/>
      <c r="Y560" s="9"/>
      <c r="Z560" s="11"/>
    </row>
    <row r="561" spans="1:26" s="12" customFormat="1">
      <c r="A561" s="6" t="s">
        <v>465</v>
      </c>
      <c r="B561" s="6" t="s">
        <v>466</v>
      </c>
      <c r="C561" s="6"/>
      <c r="D561" s="6" t="s">
        <v>32</v>
      </c>
      <c r="E561" s="6" t="s">
        <v>163</v>
      </c>
      <c r="F561" s="6" t="s">
        <v>476</v>
      </c>
      <c r="G561" s="7"/>
      <c r="H561" s="8">
        <f t="shared" si="26"/>
        <v>6553300</v>
      </c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>
        <v>6553300</v>
      </c>
      <c r="U561" s="10"/>
      <c r="V561" s="9">
        <v>0</v>
      </c>
      <c r="W561" s="9">
        <v>0</v>
      </c>
      <c r="X561" s="9"/>
      <c r="Y561" s="9"/>
      <c r="Z561" s="11"/>
    </row>
    <row r="562" spans="1:26" s="12" customFormat="1">
      <c r="A562" s="6" t="s">
        <v>465</v>
      </c>
      <c r="B562" s="6" t="s">
        <v>466</v>
      </c>
      <c r="C562" s="6"/>
      <c r="D562" s="6" t="s">
        <v>32</v>
      </c>
      <c r="E562" s="6" t="s">
        <v>163</v>
      </c>
      <c r="F562" s="6" t="s">
        <v>477</v>
      </c>
      <c r="G562" s="7"/>
      <c r="H562" s="8">
        <f t="shared" si="26"/>
        <v>29408255</v>
      </c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>
        <v>29408255</v>
      </c>
      <c r="U562" s="10"/>
      <c r="V562" s="9">
        <v>0</v>
      </c>
      <c r="W562" s="9">
        <v>0</v>
      </c>
      <c r="X562" s="9"/>
      <c r="Y562" s="9"/>
      <c r="Z562" s="11"/>
    </row>
    <row r="563" spans="1:26" s="12" customFormat="1">
      <c r="A563" s="6" t="s">
        <v>465</v>
      </c>
      <c r="B563" s="6" t="s">
        <v>466</v>
      </c>
      <c r="C563" s="6"/>
      <c r="D563" s="6" t="s">
        <v>32</v>
      </c>
      <c r="E563" s="6" t="s">
        <v>163</v>
      </c>
      <c r="F563" s="6" t="s">
        <v>478</v>
      </c>
      <c r="G563" s="7"/>
      <c r="H563" s="8">
        <f t="shared" si="26"/>
        <v>5183000</v>
      </c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>
        <v>5183000</v>
      </c>
      <c r="U563" s="10"/>
      <c r="V563" s="9">
        <v>0</v>
      </c>
      <c r="W563" s="9">
        <v>0</v>
      </c>
      <c r="X563" s="9"/>
      <c r="Y563" s="9"/>
      <c r="Z563" s="11"/>
    </row>
    <row r="564" spans="1:26" s="12" customFormat="1">
      <c r="A564" s="6" t="s">
        <v>465</v>
      </c>
      <c r="B564" s="6" t="s">
        <v>466</v>
      </c>
      <c r="C564" s="6"/>
      <c r="D564" s="6" t="s">
        <v>32</v>
      </c>
      <c r="E564" s="6" t="s">
        <v>163</v>
      </c>
      <c r="F564" s="6" t="s">
        <v>479</v>
      </c>
      <c r="G564" s="7"/>
      <c r="H564" s="8">
        <f t="shared" si="26"/>
        <v>9483482</v>
      </c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>
        <v>9483482</v>
      </c>
      <c r="U564" s="10"/>
      <c r="V564" s="9">
        <v>0</v>
      </c>
      <c r="W564" s="9">
        <v>0</v>
      </c>
      <c r="X564" s="9"/>
      <c r="Y564" s="9"/>
      <c r="Z564" s="11"/>
    </row>
    <row r="565" spans="1:26" s="12" customFormat="1">
      <c r="A565" s="6" t="s">
        <v>465</v>
      </c>
      <c r="B565" s="6" t="s">
        <v>466</v>
      </c>
      <c r="C565" s="6"/>
      <c r="D565" s="6" t="s">
        <v>32</v>
      </c>
      <c r="E565" s="6" t="s">
        <v>163</v>
      </c>
      <c r="F565" s="6" t="s">
        <v>480</v>
      </c>
      <c r="G565" s="7"/>
      <c r="H565" s="8">
        <f t="shared" si="26"/>
        <v>40608307</v>
      </c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>
        <v>40608307</v>
      </c>
      <c r="U565" s="10"/>
      <c r="V565" s="9">
        <v>0</v>
      </c>
      <c r="W565" s="9">
        <v>0</v>
      </c>
      <c r="X565" s="9"/>
      <c r="Y565" s="9"/>
      <c r="Z565" s="11"/>
    </row>
    <row r="566" spans="1:26" s="12" customFormat="1">
      <c r="A566" s="6" t="s">
        <v>465</v>
      </c>
      <c r="B566" s="6" t="s">
        <v>466</v>
      </c>
      <c r="C566" s="6"/>
      <c r="D566" s="6" t="s">
        <v>32</v>
      </c>
      <c r="E566" s="6" t="s">
        <v>163</v>
      </c>
      <c r="F566" s="6" t="s">
        <v>481</v>
      </c>
      <c r="G566" s="7"/>
      <c r="H566" s="8">
        <f t="shared" si="26"/>
        <v>152700</v>
      </c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>
        <v>152700</v>
      </c>
      <c r="U566" s="10"/>
      <c r="V566" s="9">
        <v>0</v>
      </c>
      <c r="W566" s="9">
        <v>0</v>
      </c>
      <c r="X566" s="9"/>
      <c r="Y566" s="9"/>
      <c r="Z566" s="11"/>
    </row>
    <row r="567" spans="1:26" s="12" customFormat="1">
      <c r="A567" s="6" t="s">
        <v>465</v>
      </c>
      <c r="B567" s="6" t="s">
        <v>466</v>
      </c>
      <c r="C567" s="6"/>
      <c r="D567" s="6" t="s">
        <v>32</v>
      </c>
      <c r="E567" s="6" t="s">
        <v>163</v>
      </c>
      <c r="F567" s="6" t="s">
        <v>482</v>
      </c>
      <c r="G567" s="7"/>
      <c r="H567" s="8">
        <f t="shared" si="26"/>
        <v>597000</v>
      </c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>
        <v>597000</v>
      </c>
      <c r="U567" s="10"/>
      <c r="V567" s="9"/>
      <c r="W567" s="9"/>
      <c r="X567" s="9"/>
      <c r="Y567" s="9"/>
      <c r="Z567" s="11"/>
    </row>
    <row r="568" spans="1:26" s="12" customFormat="1">
      <c r="A568" s="6" t="s">
        <v>465</v>
      </c>
      <c r="B568" s="6" t="s">
        <v>466</v>
      </c>
      <c r="C568" s="6"/>
      <c r="D568" s="6" t="s">
        <v>32</v>
      </c>
      <c r="E568" s="6" t="s">
        <v>163</v>
      </c>
      <c r="F568" s="6" t="s">
        <v>483</v>
      </c>
      <c r="G568" s="7"/>
      <c r="H568" s="8">
        <f t="shared" si="26"/>
        <v>30916450</v>
      </c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>
        <v>30916450</v>
      </c>
      <c r="U568" s="10"/>
      <c r="V568" s="9"/>
      <c r="W568" s="9"/>
      <c r="X568" s="9"/>
      <c r="Y568" s="9"/>
      <c r="Z568" s="11"/>
    </row>
    <row r="569" spans="1:26" s="12" customFormat="1">
      <c r="A569" s="6" t="s">
        <v>465</v>
      </c>
      <c r="B569" s="6" t="s">
        <v>466</v>
      </c>
      <c r="C569" s="6"/>
      <c r="D569" s="6" t="s">
        <v>32</v>
      </c>
      <c r="E569" s="6" t="s">
        <v>163</v>
      </c>
      <c r="F569" s="6" t="s">
        <v>484</v>
      </c>
      <c r="G569" s="7"/>
      <c r="H569" s="8">
        <f t="shared" si="26"/>
        <v>36250</v>
      </c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>
        <v>36250</v>
      </c>
      <c r="U569" s="10"/>
      <c r="V569" s="9"/>
      <c r="W569" s="9"/>
      <c r="X569" s="9"/>
      <c r="Y569" s="9"/>
      <c r="Z569" s="11"/>
    </row>
    <row r="570" spans="1:26" s="12" customFormat="1">
      <c r="A570" s="6" t="s">
        <v>465</v>
      </c>
      <c r="B570" s="6" t="s">
        <v>466</v>
      </c>
      <c r="C570" s="6"/>
      <c r="D570" s="6" t="s">
        <v>32</v>
      </c>
      <c r="E570" s="6" t="s">
        <v>163</v>
      </c>
      <c r="F570" s="6" t="s">
        <v>485</v>
      </c>
      <c r="G570" s="7"/>
      <c r="H570" s="8">
        <f t="shared" si="26"/>
        <v>681500</v>
      </c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>
        <v>681500</v>
      </c>
      <c r="U570" s="10"/>
      <c r="V570" s="9"/>
      <c r="W570" s="9"/>
      <c r="X570" s="9"/>
      <c r="Y570" s="9"/>
      <c r="Z570" s="11"/>
    </row>
    <row r="571" spans="1:26" s="12" customFormat="1">
      <c r="A571" s="6" t="s">
        <v>465</v>
      </c>
      <c r="B571" s="6" t="s">
        <v>466</v>
      </c>
      <c r="C571" s="6"/>
      <c r="D571" s="6" t="s">
        <v>32</v>
      </c>
      <c r="E571" s="6" t="s">
        <v>163</v>
      </c>
      <c r="F571" s="6" t="s">
        <v>486</v>
      </c>
      <c r="G571" s="7"/>
      <c r="H571" s="8">
        <f t="shared" si="26"/>
        <v>870200</v>
      </c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>
        <v>870200</v>
      </c>
      <c r="U571" s="10"/>
      <c r="V571" s="9"/>
      <c r="W571" s="9"/>
      <c r="X571" s="9"/>
      <c r="Y571" s="9"/>
      <c r="Z571" s="11"/>
    </row>
    <row r="572" spans="1:26" s="12" customFormat="1">
      <c r="A572" s="6" t="s">
        <v>465</v>
      </c>
      <c r="B572" s="6" t="s">
        <v>466</v>
      </c>
      <c r="C572" s="6"/>
      <c r="D572" s="6" t="s">
        <v>32</v>
      </c>
      <c r="E572" s="6" t="s">
        <v>163</v>
      </c>
      <c r="F572" s="6" t="s">
        <v>487</v>
      </c>
      <c r="G572" s="7"/>
      <c r="H572" s="8">
        <f t="shared" si="26"/>
        <v>2328787.6800000002</v>
      </c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>
        <v>2328787.6800000002</v>
      </c>
      <c r="U572" s="10"/>
      <c r="V572" s="9"/>
      <c r="W572" s="9"/>
      <c r="X572" s="9"/>
      <c r="Y572" s="9"/>
      <c r="Z572" s="11"/>
    </row>
    <row r="573" spans="1:26" s="12" customFormat="1">
      <c r="A573" s="6" t="s">
        <v>465</v>
      </c>
      <c r="B573" s="6" t="s">
        <v>466</v>
      </c>
      <c r="C573" s="6">
        <v>23020103</v>
      </c>
      <c r="D573" s="6" t="s">
        <v>32</v>
      </c>
      <c r="E573" s="6" t="s">
        <v>163</v>
      </c>
      <c r="F573" s="6" t="s">
        <v>488</v>
      </c>
      <c r="G573" s="7"/>
      <c r="H573" s="8">
        <f t="shared" si="26"/>
        <v>0</v>
      </c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10"/>
      <c r="V573" s="9">
        <v>0</v>
      </c>
      <c r="W573" s="9">
        <v>0</v>
      </c>
      <c r="X573" s="9">
        <v>0</v>
      </c>
      <c r="Y573" s="9">
        <v>3000000</v>
      </c>
      <c r="Z573" s="11">
        <v>0</v>
      </c>
    </row>
    <row r="574" spans="1:26" s="12" customFormat="1">
      <c r="A574" s="6" t="s">
        <v>465</v>
      </c>
      <c r="B574" s="6" t="s">
        <v>466</v>
      </c>
      <c r="C574" s="6">
        <v>23020104</v>
      </c>
      <c r="D574" s="6" t="s">
        <v>32</v>
      </c>
      <c r="E574" s="6" t="s">
        <v>163</v>
      </c>
      <c r="F574" s="6" t="s">
        <v>489</v>
      </c>
      <c r="G574" s="7"/>
      <c r="H574" s="8">
        <f t="shared" si="26"/>
        <v>0</v>
      </c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10"/>
      <c r="V574" s="9">
        <v>0</v>
      </c>
      <c r="W574" s="9">
        <v>0</v>
      </c>
      <c r="X574" s="9">
        <v>0</v>
      </c>
      <c r="Y574" s="9">
        <v>10000000</v>
      </c>
      <c r="Z574" s="11">
        <v>19876789.620000001</v>
      </c>
    </row>
    <row r="575" spans="1:26" s="12" customFormat="1">
      <c r="A575" s="6" t="s">
        <v>465</v>
      </c>
      <c r="B575" s="6" t="s">
        <v>466</v>
      </c>
      <c r="C575" s="6">
        <v>23020105</v>
      </c>
      <c r="D575" s="6" t="s">
        <v>32</v>
      </c>
      <c r="E575" s="6" t="s">
        <v>163</v>
      </c>
      <c r="F575" s="6" t="s">
        <v>490</v>
      </c>
      <c r="G575" s="7"/>
      <c r="H575" s="8">
        <f t="shared" si="26"/>
        <v>0</v>
      </c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10"/>
      <c r="V575" s="9">
        <v>0</v>
      </c>
      <c r="W575" s="9">
        <v>0</v>
      </c>
      <c r="X575" s="9">
        <v>0</v>
      </c>
      <c r="Y575" s="9">
        <v>0</v>
      </c>
      <c r="Z575" s="11">
        <v>0</v>
      </c>
    </row>
    <row r="576" spans="1:26" s="12" customFormat="1">
      <c r="A576" s="6" t="s">
        <v>465</v>
      </c>
      <c r="B576" s="6" t="s">
        <v>466</v>
      </c>
      <c r="C576" s="6">
        <v>23020106</v>
      </c>
      <c r="D576" s="6" t="s">
        <v>32</v>
      </c>
      <c r="E576" s="6" t="s">
        <v>163</v>
      </c>
      <c r="F576" s="6" t="s">
        <v>491</v>
      </c>
      <c r="G576" s="7"/>
      <c r="H576" s="8">
        <f t="shared" si="26"/>
        <v>0</v>
      </c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10"/>
      <c r="V576" s="9">
        <v>0</v>
      </c>
      <c r="W576" s="9">
        <v>0</v>
      </c>
      <c r="X576" s="9">
        <v>0</v>
      </c>
      <c r="Y576" s="9">
        <v>3000000</v>
      </c>
      <c r="Z576" s="11">
        <v>11250773.42</v>
      </c>
    </row>
    <row r="577" spans="1:26" s="12" customFormat="1">
      <c r="A577" s="6" t="s">
        <v>465</v>
      </c>
      <c r="B577" s="6" t="s">
        <v>466</v>
      </c>
      <c r="C577" s="6">
        <v>23020107</v>
      </c>
      <c r="D577" s="6" t="s">
        <v>32</v>
      </c>
      <c r="E577" s="6" t="s">
        <v>163</v>
      </c>
      <c r="F577" s="6" t="s">
        <v>492</v>
      </c>
      <c r="G577" s="7"/>
      <c r="H577" s="8">
        <f t="shared" si="26"/>
        <v>0</v>
      </c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10"/>
      <c r="V577" s="9">
        <v>0</v>
      </c>
      <c r="W577" s="9">
        <v>0</v>
      </c>
      <c r="X577" s="9">
        <v>0</v>
      </c>
      <c r="Y577" s="9">
        <v>5000000</v>
      </c>
      <c r="Z577" s="11">
        <v>6344397.9500000002</v>
      </c>
    </row>
    <row r="578" spans="1:26" s="12" customFormat="1">
      <c r="A578" s="6" t="s">
        <v>465</v>
      </c>
      <c r="B578" s="6" t="s">
        <v>466</v>
      </c>
      <c r="C578" s="6">
        <v>23020108</v>
      </c>
      <c r="D578" s="6" t="s">
        <v>32</v>
      </c>
      <c r="E578" s="6" t="s">
        <v>163</v>
      </c>
      <c r="F578" s="6" t="s">
        <v>493</v>
      </c>
      <c r="G578" s="7"/>
      <c r="H578" s="8">
        <f t="shared" si="26"/>
        <v>0</v>
      </c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10"/>
      <c r="V578" s="9">
        <v>0</v>
      </c>
      <c r="W578" s="9">
        <v>0</v>
      </c>
      <c r="X578" s="9">
        <v>0</v>
      </c>
      <c r="Y578" s="9">
        <v>0</v>
      </c>
      <c r="Z578" s="11">
        <v>0</v>
      </c>
    </row>
    <row r="579" spans="1:26" s="12" customFormat="1">
      <c r="A579" s="6" t="s">
        <v>465</v>
      </c>
      <c r="B579" s="6" t="s">
        <v>466</v>
      </c>
      <c r="C579" s="6">
        <v>23020109</v>
      </c>
      <c r="D579" s="6" t="s">
        <v>32</v>
      </c>
      <c r="E579" s="6" t="s">
        <v>163</v>
      </c>
      <c r="F579" s="6" t="s">
        <v>494</v>
      </c>
      <c r="G579" s="7"/>
      <c r="H579" s="8">
        <f t="shared" si="26"/>
        <v>0</v>
      </c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10"/>
      <c r="V579" s="9">
        <v>0</v>
      </c>
      <c r="W579" s="9">
        <v>0</v>
      </c>
      <c r="X579" s="9">
        <v>0</v>
      </c>
      <c r="Y579" s="9">
        <v>0</v>
      </c>
      <c r="Z579" s="11">
        <v>19432564.949999999</v>
      </c>
    </row>
    <row r="580" spans="1:26" s="12" customFormat="1">
      <c r="A580" s="6" t="s">
        <v>465</v>
      </c>
      <c r="B580" s="6" t="s">
        <v>466</v>
      </c>
      <c r="C580" s="6">
        <v>23020110</v>
      </c>
      <c r="D580" s="6" t="s">
        <v>32</v>
      </c>
      <c r="E580" s="6" t="s">
        <v>163</v>
      </c>
      <c r="F580" s="6" t="s">
        <v>495</v>
      </c>
      <c r="G580" s="7"/>
      <c r="H580" s="8">
        <f t="shared" si="26"/>
        <v>0</v>
      </c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10"/>
      <c r="V580" s="9">
        <v>0</v>
      </c>
      <c r="W580" s="9">
        <v>0</v>
      </c>
      <c r="X580" s="9">
        <v>0</v>
      </c>
      <c r="Y580" s="9">
        <v>0</v>
      </c>
      <c r="Z580" s="11">
        <v>44829624.840000004</v>
      </c>
    </row>
    <row r="581" spans="1:26" s="12" customFormat="1">
      <c r="A581" s="6" t="s">
        <v>465</v>
      </c>
      <c r="B581" s="6" t="s">
        <v>466</v>
      </c>
      <c r="C581" s="6">
        <v>23020111</v>
      </c>
      <c r="D581" s="6" t="s">
        <v>32</v>
      </c>
      <c r="E581" s="6" t="s">
        <v>163</v>
      </c>
      <c r="F581" s="6" t="s">
        <v>496</v>
      </c>
      <c r="G581" s="7"/>
      <c r="H581" s="8">
        <f t="shared" si="26"/>
        <v>0</v>
      </c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10"/>
      <c r="V581" s="9">
        <v>0</v>
      </c>
      <c r="W581" s="9">
        <v>0</v>
      </c>
      <c r="X581" s="9">
        <v>0</v>
      </c>
      <c r="Y581" s="9">
        <v>0</v>
      </c>
      <c r="Z581" s="11">
        <v>9393839.25</v>
      </c>
    </row>
    <row r="582" spans="1:26" s="12" customFormat="1">
      <c r="A582" s="6" t="s">
        <v>465</v>
      </c>
      <c r="B582" s="6" t="s">
        <v>466</v>
      </c>
      <c r="C582" s="6">
        <v>23020112</v>
      </c>
      <c r="D582" s="6" t="s">
        <v>32</v>
      </c>
      <c r="E582" s="6" t="s">
        <v>163</v>
      </c>
      <c r="F582" s="6" t="s">
        <v>497</v>
      </c>
      <c r="G582" s="7"/>
      <c r="H582" s="8">
        <f t="shared" si="26"/>
        <v>0</v>
      </c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10"/>
      <c r="V582" s="9">
        <v>0</v>
      </c>
      <c r="W582" s="9">
        <v>0</v>
      </c>
      <c r="X582" s="9">
        <v>0</v>
      </c>
      <c r="Y582" s="9">
        <v>0</v>
      </c>
      <c r="Z582" s="11">
        <v>4487508.38</v>
      </c>
    </row>
    <row r="583" spans="1:26" s="12" customFormat="1">
      <c r="A583" s="6" t="s">
        <v>465</v>
      </c>
      <c r="B583" s="6" t="s">
        <v>466</v>
      </c>
      <c r="C583" s="6">
        <v>23030101</v>
      </c>
      <c r="D583" s="6" t="s">
        <v>45</v>
      </c>
      <c r="E583" s="6" t="s">
        <v>163</v>
      </c>
      <c r="F583" s="6" t="s">
        <v>498</v>
      </c>
      <c r="G583" s="7"/>
      <c r="H583" s="8">
        <f t="shared" si="26"/>
        <v>0</v>
      </c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10"/>
      <c r="V583" s="9">
        <v>0</v>
      </c>
      <c r="W583" s="9">
        <v>0</v>
      </c>
      <c r="X583" s="9">
        <v>0</v>
      </c>
      <c r="Y583" s="9">
        <v>0</v>
      </c>
      <c r="Z583" s="11">
        <v>55147200.43</v>
      </c>
    </row>
    <row r="584" spans="1:26" s="12" customFormat="1">
      <c r="A584" s="6" t="s">
        <v>465</v>
      </c>
      <c r="B584" s="6" t="s">
        <v>466</v>
      </c>
      <c r="C584" s="6">
        <v>23030102</v>
      </c>
      <c r="D584" s="6" t="s">
        <v>45</v>
      </c>
      <c r="E584" s="6" t="s">
        <v>163</v>
      </c>
      <c r="F584" s="6" t="s">
        <v>499</v>
      </c>
      <c r="G584" s="7"/>
      <c r="H584" s="8">
        <f t="shared" si="26"/>
        <v>0</v>
      </c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10"/>
      <c r="V584" s="9">
        <v>0</v>
      </c>
      <c r="W584" s="9">
        <v>0</v>
      </c>
      <c r="X584" s="9">
        <v>0</v>
      </c>
      <c r="Y584" s="9">
        <v>7000000</v>
      </c>
      <c r="Z584" s="11">
        <v>0</v>
      </c>
    </row>
    <row r="585" spans="1:26" s="12" customFormat="1">
      <c r="G585" s="14">
        <v>4</v>
      </c>
      <c r="H585" s="16">
        <f>SUM(H552:H584)</f>
        <v>201289185.79000002</v>
      </c>
      <c r="U585" s="10"/>
    </row>
    <row r="586" spans="1:26" s="12" customFormat="1">
      <c r="G586" s="14"/>
      <c r="U586" s="10"/>
    </row>
    <row r="587" spans="1:26" s="12" customFormat="1">
      <c r="G587" s="14"/>
      <c r="U587" s="10"/>
    </row>
    <row r="588" spans="1:26" s="12" customFormat="1">
      <c r="A588" s="6" t="s">
        <v>500</v>
      </c>
      <c r="B588" s="6" t="s">
        <v>501</v>
      </c>
      <c r="C588" s="6">
        <v>23010101</v>
      </c>
      <c r="D588" s="6" t="s">
        <v>26</v>
      </c>
      <c r="E588" s="6" t="s">
        <v>163</v>
      </c>
      <c r="F588" s="6" t="s">
        <v>502</v>
      </c>
      <c r="G588" s="7"/>
      <c r="H588" s="8">
        <f t="shared" ref="H588:H600" si="27">SUM(I588:T588)</f>
        <v>0</v>
      </c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10"/>
      <c r="V588" s="9">
        <v>5000000</v>
      </c>
      <c r="W588" s="9">
        <v>5100000</v>
      </c>
      <c r="X588" s="9">
        <v>5202000</v>
      </c>
      <c r="Y588" s="9">
        <v>6000000</v>
      </c>
      <c r="Z588" s="11">
        <v>0</v>
      </c>
    </row>
    <row r="589" spans="1:26" s="12" customFormat="1">
      <c r="A589" s="6" t="s">
        <v>500</v>
      </c>
      <c r="B589" s="6" t="s">
        <v>501</v>
      </c>
      <c r="C589" s="6">
        <v>23010102</v>
      </c>
      <c r="D589" s="6" t="s">
        <v>26</v>
      </c>
      <c r="E589" s="6" t="s">
        <v>163</v>
      </c>
      <c r="F589" s="6" t="s">
        <v>79</v>
      </c>
      <c r="G589" s="7"/>
      <c r="H589" s="8">
        <f t="shared" si="27"/>
        <v>0</v>
      </c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10"/>
      <c r="V589" s="9">
        <v>1000000</v>
      </c>
      <c r="W589" s="9">
        <v>1020000</v>
      </c>
      <c r="X589" s="9">
        <v>1040400</v>
      </c>
      <c r="Y589" s="9">
        <v>1000000</v>
      </c>
      <c r="Z589" s="11">
        <v>0</v>
      </c>
    </row>
    <row r="590" spans="1:26" s="12" customFormat="1">
      <c r="A590" s="6" t="s">
        <v>500</v>
      </c>
      <c r="B590" s="6" t="s">
        <v>501</v>
      </c>
      <c r="C590" s="6">
        <v>23010103</v>
      </c>
      <c r="D590" s="6" t="s">
        <v>26</v>
      </c>
      <c r="E590" s="6" t="s">
        <v>163</v>
      </c>
      <c r="F590" s="6" t="s">
        <v>80</v>
      </c>
      <c r="G590" s="7"/>
      <c r="H590" s="8">
        <f t="shared" si="27"/>
        <v>0</v>
      </c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10"/>
      <c r="V590" s="9">
        <v>400000</v>
      </c>
      <c r="W590" s="9">
        <v>408000</v>
      </c>
      <c r="X590" s="9">
        <v>416160</v>
      </c>
      <c r="Y590" s="9">
        <v>500000</v>
      </c>
      <c r="Z590" s="11">
        <v>0</v>
      </c>
    </row>
    <row r="591" spans="1:26" s="12" customFormat="1">
      <c r="A591" s="6" t="s">
        <v>500</v>
      </c>
      <c r="B591" s="6" t="s">
        <v>501</v>
      </c>
      <c r="C591" s="6">
        <v>23010104</v>
      </c>
      <c r="D591" s="6" t="s">
        <v>26</v>
      </c>
      <c r="E591" s="6" t="s">
        <v>163</v>
      </c>
      <c r="F591" s="6" t="s">
        <v>59</v>
      </c>
      <c r="G591" s="7"/>
      <c r="H591" s="8">
        <f t="shared" si="27"/>
        <v>2459000</v>
      </c>
      <c r="I591" s="9"/>
      <c r="J591" s="9"/>
      <c r="K591" s="9"/>
      <c r="L591" s="9"/>
      <c r="M591" s="9"/>
      <c r="N591" s="9"/>
      <c r="O591" s="9"/>
      <c r="P591" s="9"/>
      <c r="Q591" s="9">
        <v>2459000</v>
      </c>
      <c r="R591" s="9"/>
      <c r="S591" s="9"/>
      <c r="T591" s="9"/>
      <c r="U591" s="10"/>
      <c r="V591" s="9">
        <v>1800000</v>
      </c>
      <c r="W591" s="9">
        <v>1836000</v>
      </c>
      <c r="X591" s="9">
        <v>1872720</v>
      </c>
      <c r="Y591" s="9">
        <v>5000000</v>
      </c>
      <c r="Z591" s="11">
        <v>0</v>
      </c>
    </row>
    <row r="592" spans="1:26" s="12" customFormat="1">
      <c r="A592" s="6" t="s">
        <v>500</v>
      </c>
      <c r="B592" s="6" t="s">
        <v>501</v>
      </c>
      <c r="C592" s="6">
        <v>23010105</v>
      </c>
      <c r="D592" s="6" t="s">
        <v>26</v>
      </c>
      <c r="E592" s="6" t="s">
        <v>163</v>
      </c>
      <c r="F592" s="6" t="s">
        <v>503</v>
      </c>
      <c r="G592" s="7"/>
      <c r="H592" s="8">
        <f t="shared" si="27"/>
        <v>14337440</v>
      </c>
      <c r="I592" s="9"/>
      <c r="J592" s="9">
        <v>2170900</v>
      </c>
      <c r="K592" s="9">
        <v>12166540</v>
      </c>
      <c r="L592" s="9"/>
      <c r="M592" s="9"/>
      <c r="N592" s="9"/>
      <c r="O592" s="9"/>
      <c r="P592" s="9"/>
      <c r="Q592" s="9"/>
      <c r="R592" s="9"/>
      <c r="S592" s="9"/>
      <c r="T592" s="9"/>
      <c r="U592" s="10"/>
      <c r="V592" s="9">
        <v>37000000</v>
      </c>
      <c r="W592" s="9">
        <v>37740000</v>
      </c>
      <c r="X592" s="9">
        <v>38494800</v>
      </c>
      <c r="Y592" s="9">
        <v>10000000</v>
      </c>
      <c r="Z592" s="11">
        <v>0</v>
      </c>
    </row>
    <row r="593" spans="1:26" s="12" customFormat="1">
      <c r="A593" s="6" t="s">
        <v>500</v>
      </c>
      <c r="B593" s="6" t="s">
        <v>501</v>
      </c>
      <c r="C593" s="6">
        <v>23010106</v>
      </c>
      <c r="D593" s="6" t="s">
        <v>26</v>
      </c>
      <c r="E593" s="6" t="s">
        <v>163</v>
      </c>
      <c r="F593" s="6" t="s">
        <v>504</v>
      </c>
      <c r="G593" s="7"/>
      <c r="H593" s="8">
        <f t="shared" si="27"/>
        <v>0</v>
      </c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10"/>
      <c r="V593" s="9">
        <v>4800000</v>
      </c>
      <c r="W593" s="9">
        <v>4896000</v>
      </c>
      <c r="X593" s="9">
        <v>4993920</v>
      </c>
      <c r="Y593" s="9">
        <v>10000000</v>
      </c>
      <c r="Z593" s="11">
        <v>0</v>
      </c>
    </row>
    <row r="594" spans="1:26" s="12" customFormat="1">
      <c r="A594" s="6" t="s">
        <v>500</v>
      </c>
      <c r="B594" s="6" t="s">
        <v>501</v>
      </c>
      <c r="C594" s="6">
        <v>23010107</v>
      </c>
      <c r="D594" s="6" t="s">
        <v>26</v>
      </c>
      <c r="E594" s="6" t="s">
        <v>163</v>
      </c>
      <c r="F594" s="6" t="s">
        <v>505</v>
      </c>
      <c r="G594" s="7"/>
      <c r="H594" s="8">
        <f t="shared" si="27"/>
        <v>132164890</v>
      </c>
      <c r="I594" s="9"/>
      <c r="J594" s="9"/>
      <c r="K594" s="9"/>
      <c r="L594" s="9"/>
      <c r="M594" s="9"/>
      <c r="N594" s="9"/>
      <c r="O594" s="9"/>
      <c r="P594" s="9"/>
      <c r="Q594" s="9">
        <v>250000</v>
      </c>
      <c r="R594" s="9">
        <v>8700000</v>
      </c>
      <c r="S594" s="9">
        <v>3000000</v>
      </c>
      <c r="T594" s="9">
        <v>120214890</v>
      </c>
      <c r="U594" s="10"/>
      <c r="V594" s="9">
        <v>12000000</v>
      </c>
      <c r="W594" s="9">
        <v>12240000</v>
      </c>
      <c r="X594" s="9">
        <v>12484800</v>
      </c>
      <c r="Y594" s="9">
        <v>0</v>
      </c>
      <c r="Z594" s="11">
        <v>0</v>
      </c>
    </row>
    <row r="595" spans="1:26" s="12" customFormat="1">
      <c r="A595" s="6" t="s">
        <v>500</v>
      </c>
      <c r="B595" s="6" t="s">
        <v>501</v>
      </c>
      <c r="C595" s="6">
        <v>23020101</v>
      </c>
      <c r="D595" s="6" t="s">
        <v>32</v>
      </c>
      <c r="E595" s="6" t="s">
        <v>163</v>
      </c>
      <c r="F595" s="6" t="s">
        <v>506</v>
      </c>
      <c r="G595" s="7"/>
      <c r="H595" s="8">
        <f t="shared" si="27"/>
        <v>4161460</v>
      </c>
      <c r="I595" s="9"/>
      <c r="J595" s="9"/>
      <c r="K595" s="9">
        <v>4161460</v>
      </c>
      <c r="L595" s="9"/>
      <c r="M595" s="9"/>
      <c r="N595" s="9"/>
      <c r="O595" s="9"/>
      <c r="P595" s="9"/>
      <c r="Q595" s="9"/>
      <c r="R595" s="9"/>
      <c r="S595" s="9"/>
      <c r="T595" s="9"/>
      <c r="U595" s="10"/>
      <c r="V595" s="9">
        <v>6000000</v>
      </c>
      <c r="W595" s="9">
        <v>6120000</v>
      </c>
      <c r="X595" s="9">
        <v>6242400</v>
      </c>
      <c r="Y595" s="9">
        <v>10000000</v>
      </c>
      <c r="Z595" s="11">
        <v>0</v>
      </c>
    </row>
    <row r="596" spans="1:26" s="12" customFormat="1">
      <c r="A596" s="6" t="s">
        <v>500</v>
      </c>
      <c r="B596" s="6" t="s">
        <v>501</v>
      </c>
      <c r="C596" s="6">
        <v>23020102</v>
      </c>
      <c r="D596" s="6" t="s">
        <v>32</v>
      </c>
      <c r="E596" s="6" t="s">
        <v>163</v>
      </c>
      <c r="F596" s="6" t="s">
        <v>507</v>
      </c>
      <c r="G596" s="7"/>
      <c r="H596" s="8">
        <f t="shared" si="27"/>
        <v>18722000</v>
      </c>
      <c r="I596" s="9"/>
      <c r="J596" s="9"/>
      <c r="K596" s="9"/>
      <c r="L596" s="9"/>
      <c r="M596" s="9"/>
      <c r="N596" s="9"/>
      <c r="O596" s="9"/>
      <c r="P596" s="9">
        <v>3900000</v>
      </c>
      <c r="Q596" s="9">
        <v>4622000</v>
      </c>
      <c r="R596" s="9">
        <v>8500000</v>
      </c>
      <c r="S596" s="9">
        <v>1700000</v>
      </c>
      <c r="T596" s="9"/>
      <c r="U596" s="10"/>
      <c r="V596" s="9">
        <v>0</v>
      </c>
      <c r="W596" s="9">
        <v>0</v>
      </c>
      <c r="X596" s="9">
        <v>0</v>
      </c>
      <c r="Y596" s="9">
        <v>10000000</v>
      </c>
      <c r="Z596" s="11">
        <v>0</v>
      </c>
    </row>
    <row r="597" spans="1:26" s="12" customFormat="1">
      <c r="A597" s="6" t="s">
        <v>500</v>
      </c>
      <c r="B597" s="6" t="s">
        <v>501</v>
      </c>
      <c r="C597" s="6">
        <v>23020103</v>
      </c>
      <c r="D597" s="6" t="s">
        <v>32</v>
      </c>
      <c r="E597" s="6" t="s">
        <v>163</v>
      </c>
      <c r="F597" s="6" t="s">
        <v>508</v>
      </c>
      <c r="G597" s="7"/>
      <c r="H597" s="8">
        <f t="shared" si="27"/>
        <v>43928327.800000004</v>
      </c>
      <c r="I597" s="9"/>
      <c r="J597" s="9"/>
      <c r="K597" s="9"/>
      <c r="L597" s="9"/>
      <c r="M597" s="9"/>
      <c r="N597" s="9"/>
      <c r="O597" s="9"/>
      <c r="P597" s="9">
        <v>7246648.4199999999</v>
      </c>
      <c r="Q597" s="9">
        <v>13248490</v>
      </c>
      <c r="R597" s="9">
        <v>16149000</v>
      </c>
      <c r="S597" s="9">
        <v>1000000</v>
      </c>
      <c r="T597" s="9">
        <v>6284189.3799999999</v>
      </c>
      <c r="U597" s="10"/>
      <c r="V597" s="9">
        <v>30000000</v>
      </c>
      <c r="W597" s="9">
        <v>30600000</v>
      </c>
      <c r="X597" s="9">
        <v>31212000</v>
      </c>
      <c r="Y597" s="9">
        <v>100000000</v>
      </c>
      <c r="Z597" s="11">
        <v>0</v>
      </c>
    </row>
    <row r="598" spans="1:26" s="12" customFormat="1">
      <c r="A598" s="6" t="s">
        <v>500</v>
      </c>
      <c r="B598" s="6" t="s">
        <v>501</v>
      </c>
      <c r="C598" s="6">
        <v>23020104</v>
      </c>
      <c r="D598" s="6" t="s">
        <v>32</v>
      </c>
      <c r="E598" s="6" t="s">
        <v>163</v>
      </c>
      <c r="F598" s="6" t="s">
        <v>509</v>
      </c>
      <c r="G598" s="7"/>
      <c r="H598" s="8">
        <f t="shared" si="27"/>
        <v>0</v>
      </c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10"/>
      <c r="V598" s="9">
        <v>6000000</v>
      </c>
      <c r="W598" s="9">
        <v>6120000</v>
      </c>
      <c r="X598" s="9">
        <v>6242400</v>
      </c>
      <c r="Y598" s="9">
        <v>10000000</v>
      </c>
      <c r="Z598" s="11">
        <v>0</v>
      </c>
    </row>
    <row r="599" spans="1:26" s="12" customFormat="1">
      <c r="A599" s="6" t="s">
        <v>500</v>
      </c>
      <c r="B599" s="6" t="s">
        <v>501</v>
      </c>
      <c r="C599" s="6">
        <v>23020105</v>
      </c>
      <c r="D599" s="6" t="s">
        <v>32</v>
      </c>
      <c r="E599" s="6" t="s">
        <v>163</v>
      </c>
      <c r="F599" s="6" t="s">
        <v>510</v>
      </c>
      <c r="G599" s="7"/>
      <c r="H599" s="8">
        <f t="shared" si="27"/>
        <v>50133050</v>
      </c>
      <c r="I599" s="9"/>
      <c r="J599" s="9"/>
      <c r="K599" s="9"/>
      <c r="L599" s="9"/>
      <c r="M599" s="9"/>
      <c r="N599" s="9">
        <v>21253050</v>
      </c>
      <c r="O599" s="9"/>
      <c r="P599" s="9"/>
      <c r="Q599" s="9"/>
      <c r="R599" s="9">
        <v>11600000</v>
      </c>
      <c r="S599" s="9">
        <v>17280000</v>
      </c>
      <c r="T599" s="9"/>
      <c r="U599" s="10"/>
      <c r="V599" s="9">
        <v>43000000</v>
      </c>
      <c r="W599" s="9">
        <v>43860000</v>
      </c>
      <c r="X599" s="9">
        <v>44737200</v>
      </c>
      <c r="Y599" s="9">
        <v>0</v>
      </c>
      <c r="Z599" s="11">
        <v>0</v>
      </c>
    </row>
    <row r="600" spans="1:26" s="12" customFormat="1">
      <c r="A600" s="6" t="s">
        <v>500</v>
      </c>
      <c r="B600" s="6" t="s">
        <v>501</v>
      </c>
      <c r="C600" s="6">
        <v>23030101</v>
      </c>
      <c r="D600" s="6" t="s">
        <v>45</v>
      </c>
      <c r="E600" s="6" t="s">
        <v>163</v>
      </c>
      <c r="F600" s="6" t="s">
        <v>190</v>
      </c>
      <c r="G600" s="7"/>
      <c r="H600" s="8">
        <f t="shared" si="27"/>
        <v>0</v>
      </c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10"/>
      <c r="V600" s="9">
        <v>3000000</v>
      </c>
      <c r="W600" s="9">
        <v>3060000</v>
      </c>
      <c r="X600" s="9">
        <v>3121200</v>
      </c>
      <c r="Y600" s="9">
        <v>0</v>
      </c>
      <c r="Z600" s="11">
        <v>0</v>
      </c>
    </row>
    <row r="601" spans="1:26" s="12" customFormat="1">
      <c r="G601" s="14">
        <v>4</v>
      </c>
      <c r="H601" s="16">
        <f>SUM(H588:H600)</f>
        <v>265906167.80000001</v>
      </c>
      <c r="U601" s="10"/>
    </row>
    <row r="602" spans="1:26" s="12" customFormat="1">
      <c r="G602" s="14"/>
      <c r="U602" s="10"/>
    </row>
    <row r="603" spans="1:26" s="12" customFormat="1">
      <c r="G603" s="14"/>
      <c r="U603" s="10"/>
    </row>
    <row r="604" spans="1:26" s="12" customFormat="1">
      <c r="G604" s="14"/>
      <c r="U604" s="10"/>
    </row>
    <row r="605" spans="1:26" s="12" customFormat="1">
      <c r="G605" s="14"/>
      <c r="U605" s="10"/>
    </row>
    <row r="606" spans="1:26" s="21" customFormat="1" ht="12.75">
      <c r="A606" s="17" t="s">
        <v>0</v>
      </c>
      <c r="B606" s="17" t="s">
        <v>1</v>
      </c>
      <c r="C606" s="17" t="s">
        <v>2</v>
      </c>
      <c r="D606" s="17" t="s">
        <v>3</v>
      </c>
      <c r="E606" s="17" t="s">
        <v>4</v>
      </c>
      <c r="F606" s="17" t="s">
        <v>5</v>
      </c>
      <c r="G606" s="18"/>
      <c r="H606" s="19" t="s">
        <v>6</v>
      </c>
      <c r="I606" s="20" t="s">
        <v>7</v>
      </c>
      <c r="J606" s="20" t="s">
        <v>8</v>
      </c>
      <c r="K606" s="20" t="s">
        <v>9</v>
      </c>
      <c r="L606" s="20" t="s">
        <v>10</v>
      </c>
      <c r="M606" s="20" t="s">
        <v>11</v>
      </c>
      <c r="N606" s="20" t="s">
        <v>12</v>
      </c>
      <c r="O606" s="20" t="s">
        <v>13</v>
      </c>
      <c r="P606" s="20" t="s">
        <v>14</v>
      </c>
      <c r="Q606" s="20" t="s">
        <v>15</v>
      </c>
      <c r="R606" s="20" t="s">
        <v>16</v>
      </c>
      <c r="S606" s="20" t="s">
        <v>17</v>
      </c>
      <c r="T606" s="20" t="s">
        <v>18</v>
      </c>
      <c r="V606" s="20" t="s">
        <v>19</v>
      </c>
      <c r="W606" s="20" t="s">
        <v>20</v>
      </c>
      <c r="X606" s="20" t="s">
        <v>21</v>
      </c>
      <c r="Y606" s="20" t="s">
        <v>22</v>
      </c>
      <c r="Z606" s="20" t="s">
        <v>23</v>
      </c>
    </row>
    <row r="607" spans="1:26" s="12" customFormat="1">
      <c r="A607" s="6" t="s">
        <v>511</v>
      </c>
      <c r="B607" s="6" t="s">
        <v>512</v>
      </c>
      <c r="C607" s="6">
        <v>23010101</v>
      </c>
      <c r="D607" s="6" t="s">
        <v>26</v>
      </c>
      <c r="E607" s="6" t="s">
        <v>513</v>
      </c>
      <c r="F607" s="6" t="s">
        <v>514</v>
      </c>
      <c r="G607" s="7"/>
      <c r="H607" s="8">
        <f t="shared" ref="H607:H625" si="28">SUM(I607:T607)</f>
        <v>0</v>
      </c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10"/>
      <c r="V607" s="9">
        <v>60000000</v>
      </c>
      <c r="W607" s="9">
        <v>61200000</v>
      </c>
      <c r="X607" s="9">
        <v>62424000</v>
      </c>
      <c r="Y607" s="9">
        <v>100000000</v>
      </c>
      <c r="Z607" s="11">
        <v>0</v>
      </c>
    </row>
    <row r="608" spans="1:26" s="12" customFormat="1">
      <c r="A608" s="6" t="s">
        <v>511</v>
      </c>
      <c r="B608" s="6" t="s">
        <v>512</v>
      </c>
      <c r="C608" s="6">
        <v>23010102</v>
      </c>
      <c r="D608" s="6" t="s">
        <v>26</v>
      </c>
      <c r="E608" s="6" t="s">
        <v>513</v>
      </c>
      <c r="F608" s="6" t="s">
        <v>515</v>
      </c>
      <c r="G608" s="7"/>
      <c r="H608" s="8">
        <f t="shared" si="28"/>
        <v>0</v>
      </c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10"/>
      <c r="V608" s="9">
        <v>15000000</v>
      </c>
      <c r="W608" s="9">
        <v>15300000</v>
      </c>
      <c r="X608" s="9">
        <v>15606000</v>
      </c>
      <c r="Y608" s="9">
        <v>20000000</v>
      </c>
      <c r="Z608" s="11">
        <v>3819000</v>
      </c>
    </row>
    <row r="609" spans="1:26" s="12" customFormat="1">
      <c r="A609" s="6" t="s">
        <v>511</v>
      </c>
      <c r="B609" s="6" t="s">
        <v>512</v>
      </c>
      <c r="C609" s="6">
        <v>23010103</v>
      </c>
      <c r="D609" s="6" t="s">
        <v>26</v>
      </c>
      <c r="E609" s="6" t="s">
        <v>513</v>
      </c>
      <c r="F609" s="6" t="s">
        <v>516</v>
      </c>
      <c r="G609" s="7"/>
      <c r="H609" s="8">
        <f t="shared" si="28"/>
        <v>0</v>
      </c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10"/>
      <c r="V609" s="9">
        <v>15000000</v>
      </c>
      <c r="W609" s="9">
        <v>15300000</v>
      </c>
      <c r="X609" s="9">
        <v>15606000</v>
      </c>
      <c r="Y609" s="9">
        <v>20000000</v>
      </c>
      <c r="Z609" s="11">
        <v>2860000</v>
      </c>
    </row>
    <row r="610" spans="1:26" s="12" customFormat="1">
      <c r="A610" s="6" t="s">
        <v>511</v>
      </c>
      <c r="B610" s="6" t="s">
        <v>512</v>
      </c>
      <c r="C610" s="6">
        <v>23010104</v>
      </c>
      <c r="D610" s="6" t="s">
        <v>26</v>
      </c>
      <c r="E610" s="6" t="s">
        <v>513</v>
      </c>
      <c r="F610" s="6" t="s">
        <v>517</v>
      </c>
      <c r="G610" s="7"/>
      <c r="H610" s="8">
        <f t="shared" si="28"/>
        <v>0</v>
      </c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10"/>
      <c r="V610" s="9">
        <v>8000000</v>
      </c>
      <c r="W610" s="9">
        <v>8160000</v>
      </c>
      <c r="X610" s="9">
        <v>8323200</v>
      </c>
      <c r="Y610" s="9">
        <v>10000000</v>
      </c>
      <c r="Z610" s="11">
        <v>0</v>
      </c>
    </row>
    <row r="611" spans="1:26" s="12" customFormat="1">
      <c r="A611" s="6" t="s">
        <v>511</v>
      </c>
      <c r="B611" s="6" t="s">
        <v>512</v>
      </c>
      <c r="C611" s="6">
        <v>23010105</v>
      </c>
      <c r="D611" s="6" t="s">
        <v>26</v>
      </c>
      <c r="E611" s="6" t="s">
        <v>513</v>
      </c>
      <c r="F611" s="6" t="s">
        <v>367</v>
      </c>
      <c r="G611" s="7"/>
      <c r="H611" s="8">
        <f t="shared" si="28"/>
        <v>5000000</v>
      </c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>
        <v>2500000</v>
      </c>
      <c r="T611" s="9">
        <v>2500000</v>
      </c>
      <c r="U611" s="10"/>
      <c r="V611" s="9">
        <v>2000000</v>
      </c>
      <c r="W611" s="9">
        <v>2040000</v>
      </c>
      <c r="X611" s="9">
        <v>2080800</v>
      </c>
      <c r="Y611" s="9">
        <v>2500000</v>
      </c>
      <c r="Z611" s="11">
        <v>0</v>
      </c>
    </row>
    <row r="612" spans="1:26" s="12" customFormat="1">
      <c r="A612" s="6" t="s">
        <v>511</v>
      </c>
      <c r="B612" s="6" t="s">
        <v>512</v>
      </c>
      <c r="C612" s="6">
        <v>23020101</v>
      </c>
      <c r="D612" s="6" t="s">
        <v>32</v>
      </c>
      <c r="E612" s="6" t="s">
        <v>513</v>
      </c>
      <c r="F612" s="6" t="s">
        <v>518</v>
      </c>
      <c r="G612" s="7"/>
      <c r="H612" s="8">
        <f t="shared" si="28"/>
        <v>93981879.189999998</v>
      </c>
      <c r="I612" s="9">
        <v>7040261.4500000002</v>
      </c>
      <c r="J612" s="9">
        <v>19373554</v>
      </c>
      <c r="K612" s="9">
        <v>4296034.29</v>
      </c>
      <c r="L612" s="9">
        <v>5085413.59</v>
      </c>
      <c r="M612" s="9"/>
      <c r="N612" s="9">
        <v>383143.61</v>
      </c>
      <c r="O612" s="9">
        <v>5302296.42</v>
      </c>
      <c r="P612" s="9">
        <v>13228748.039999999</v>
      </c>
      <c r="Q612" s="9">
        <v>3199224</v>
      </c>
      <c r="R612" s="9">
        <v>4406848.3899999997</v>
      </c>
      <c r="S612" s="9">
        <v>4733857.4000000004</v>
      </c>
      <c r="T612" s="9">
        <v>26932498</v>
      </c>
      <c r="U612" s="10"/>
      <c r="V612" s="9">
        <v>90000000</v>
      </c>
      <c r="W612" s="9">
        <v>91800000</v>
      </c>
      <c r="X612" s="9">
        <v>93636000</v>
      </c>
      <c r="Y612" s="9">
        <v>175000000</v>
      </c>
      <c r="Z612" s="11">
        <v>117649240.23999999</v>
      </c>
    </row>
    <row r="613" spans="1:26" s="12" customFormat="1">
      <c r="A613" s="6" t="s">
        <v>511</v>
      </c>
      <c r="B613" s="6" t="s">
        <v>512</v>
      </c>
      <c r="C613" s="6">
        <v>23020102</v>
      </c>
      <c r="D613" s="6" t="s">
        <v>32</v>
      </c>
      <c r="E613" s="6" t="s">
        <v>513</v>
      </c>
      <c r="F613" s="6" t="s">
        <v>519</v>
      </c>
      <c r="G613" s="7"/>
      <c r="H613" s="8">
        <f t="shared" si="28"/>
        <v>52595722.620000005</v>
      </c>
      <c r="I613" s="9"/>
      <c r="J613" s="9"/>
      <c r="K613" s="9"/>
      <c r="L613" s="9"/>
      <c r="M613" s="9"/>
      <c r="N613" s="9"/>
      <c r="O613" s="9"/>
      <c r="P613" s="9"/>
      <c r="Q613" s="9">
        <v>26265960.940000001</v>
      </c>
      <c r="R613" s="9">
        <v>24076569.98</v>
      </c>
      <c r="S613" s="9">
        <v>2253191.7000000002</v>
      </c>
      <c r="T613" s="9"/>
      <c r="U613" s="10"/>
      <c r="V613" s="9">
        <v>78000000</v>
      </c>
      <c r="W613" s="9">
        <v>79560000</v>
      </c>
      <c r="X613" s="9">
        <v>81151200</v>
      </c>
      <c r="Y613" s="9">
        <v>150000000</v>
      </c>
      <c r="Z613" s="11">
        <v>18892479.93</v>
      </c>
    </row>
    <row r="614" spans="1:26" s="12" customFormat="1">
      <c r="A614" s="6" t="s">
        <v>511</v>
      </c>
      <c r="B614" s="6" t="s">
        <v>512</v>
      </c>
      <c r="C614" s="6">
        <v>23020103</v>
      </c>
      <c r="D614" s="6" t="s">
        <v>32</v>
      </c>
      <c r="E614" s="6" t="s">
        <v>513</v>
      </c>
      <c r="F614" s="6" t="s">
        <v>520</v>
      </c>
      <c r="G614" s="7"/>
      <c r="H614" s="8">
        <f t="shared" si="28"/>
        <v>0</v>
      </c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10"/>
      <c r="V614" s="9">
        <v>10000000</v>
      </c>
      <c r="W614" s="9">
        <v>10200000</v>
      </c>
      <c r="X614" s="9">
        <v>10404000</v>
      </c>
      <c r="Y614" s="9">
        <v>10000000</v>
      </c>
      <c r="Z614" s="11">
        <v>0</v>
      </c>
    </row>
    <row r="615" spans="1:26" s="12" customFormat="1">
      <c r="A615" s="6" t="s">
        <v>511</v>
      </c>
      <c r="B615" s="6" t="s">
        <v>512</v>
      </c>
      <c r="C615" s="6">
        <v>23020104</v>
      </c>
      <c r="D615" s="6" t="s">
        <v>32</v>
      </c>
      <c r="E615" s="6" t="s">
        <v>513</v>
      </c>
      <c r="F615" s="6" t="s">
        <v>521</v>
      </c>
      <c r="G615" s="7"/>
      <c r="H615" s="8">
        <f t="shared" si="28"/>
        <v>0</v>
      </c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10"/>
      <c r="V615" s="9">
        <v>7000000</v>
      </c>
      <c r="W615" s="9">
        <v>7140000</v>
      </c>
      <c r="X615" s="9">
        <v>7282800</v>
      </c>
      <c r="Y615" s="9">
        <v>10000000</v>
      </c>
      <c r="Z615" s="11">
        <v>0</v>
      </c>
    </row>
    <row r="616" spans="1:26" s="12" customFormat="1">
      <c r="A616" s="6" t="s">
        <v>511</v>
      </c>
      <c r="B616" s="6" t="s">
        <v>512</v>
      </c>
      <c r="C616" s="6">
        <v>23020105</v>
      </c>
      <c r="D616" s="6" t="s">
        <v>32</v>
      </c>
      <c r="E616" s="6" t="s">
        <v>513</v>
      </c>
      <c r="F616" s="6" t="s">
        <v>522</v>
      </c>
      <c r="G616" s="7"/>
      <c r="H616" s="8">
        <f t="shared" si="28"/>
        <v>34876281.960000001</v>
      </c>
      <c r="I616" s="9"/>
      <c r="J616" s="9"/>
      <c r="K616" s="9"/>
      <c r="L616" s="9">
        <v>8719070.4900000002</v>
      </c>
      <c r="M616" s="9">
        <v>8719070.4900000002</v>
      </c>
      <c r="N616" s="9">
        <v>10462884.58</v>
      </c>
      <c r="O616" s="9"/>
      <c r="P616" s="9">
        <v>6975256.4000000004</v>
      </c>
      <c r="Q616" s="9"/>
      <c r="R616" s="9"/>
      <c r="S616" s="9"/>
      <c r="T616" s="9"/>
      <c r="U616" s="10"/>
      <c r="V616" s="9">
        <v>180000000</v>
      </c>
      <c r="W616" s="9">
        <v>183600000</v>
      </c>
      <c r="X616" s="9">
        <v>187272000</v>
      </c>
      <c r="Y616" s="9">
        <v>350000000</v>
      </c>
      <c r="Z616" s="11">
        <v>205091980.80000001</v>
      </c>
    </row>
    <row r="617" spans="1:26" s="12" customFormat="1">
      <c r="A617" s="6" t="s">
        <v>511</v>
      </c>
      <c r="B617" s="6" t="s">
        <v>512</v>
      </c>
      <c r="C617" s="6">
        <v>23020106</v>
      </c>
      <c r="D617" s="6" t="s">
        <v>32</v>
      </c>
      <c r="E617" s="6" t="s">
        <v>513</v>
      </c>
      <c r="F617" s="6" t="s">
        <v>523</v>
      </c>
      <c r="G617" s="7"/>
      <c r="H617" s="8">
        <f t="shared" si="28"/>
        <v>21957273.34</v>
      </c>
      <c r="I617" s="9"/>
      <c r="J617" s="9"/>
      <c r="K617" s="9"/>
      <c r="L617" s="9">
        <v>5542743.0599999996</v>
      </c>
      <c r="M617" s="9"/>
      <c r="N617" s="9">
        <v>11085477.119999999</v>
      </c>
      <c r="O617" s="9">
        <v>2136899.11</v>
      </c>
      <c r="P617" s="9">
        <v>3192154.05</v>
      </c>
      <c r="Q617" s="9"/>
      <c r="R617" s="9"/>
      <c r="S617" s="9"/>
      <c r="T617" s="9"/>
      <c r="U617" s="10"/>
      <c r="V617" s="9">
        <v>102000000</v>
      </c>
      <c r="W617" s="9">
        <v>104040000</v>
      </c>
      <c r="X617" s="9">
        <v>106120800</v>
      </c>
      <c r="Y617" s="9">
        <v>200000000</v>
      </c>
      <c r="Z617" s="11">
        <v>64919899.990000002</v>
      </c>
    </row>
    <row r="618" spans="1:26" s="12" customFormat="1">
      <c r="A618" s="6" t="s">
        <v>511</v>
      </c>
      <c r="B618" s="6" t="s">
        <v>512</v>
      </c>
      <c r="C618" s="6">
        <v>23020107</v>
      </c>
      <c r="D618" s="6" t="s">
        <v>32</v>
      </c>
      <c r="E618" s="6" t="s">
        <v>513</v>
      </c>
      <c r="F618" s="6" t="s">
        <v>524</v>
      </c>
      <c r="G618" s="7"/>
      <c r="H618" s="8">
        <f t="shared" si="28"/>
        <v>22170970.239999998</v>
      </c>
      <c r="I618" s="9"/>
      <c r="J618" s="9"/>
      <c r="K618" s="9"/>
      <c r="L618" s="9">
        <v>5542743.0599999996</v>
      </c>
      <c r="M618" s="9">
        <v>5542743.0599999996</v>
      </c>
      <c r="N618" s="9">
        <v>11085484.119999999</v>
      </c>
      <c r="O618" s="9"/>
      <c r="P618" s="9"/>
      <c r="Q618" s="9"/>
      <c r="R618" s="9"/>
      <c r="S618" s="9"/>
      <c r="T618" s="9"/>
      <c r="U618" s="10"/>
      <c r="V618" s="9">
        <v>90000000</v>
      </c>
      <c r="W618" s="9">
        <v>91800000</v>
      </c>
      <c r="X618" s="9">
        <v>93636000</v>
      </c>
      <c r="Y618" s="9">
        <v>200000000</v>
      </c>
      <c r="Z618" s="11">
        <v>83040386.659999996</v>
      </c>
    </row>
    <row r="619" spans="1:26" s="12" customFormat="1">
      <c r="A619" s="6" t="s">
        <v>511</v>
      </c>
      <c r="B619" s="6" t="s">
        <v>512</v>
      </c>
      <c r="C619" s="6">
        <v>23020108</v>
      </c>
      <c r="D619" s="6" t="s">
        <v>32</v>
      </c>
      <c r="E619" s="6" t="s">
        <v>513</v>
      </c>
      <c r="F619" s="6" t="s">
        <v>525</v>
      </c>
      <c r="G619" s="7"/>
      <c r="H619" s="8">
        <f t="shared" si="28"/>
        <v>17858635.489999998</v>
      </c>
      <c r="I619" s="9"/>
      <c r="J619" s="9"/>
      <c r="K619" s="9">
        <v>17858635.489999998</v>
      </c>
      <c r="L619" s="9"/>
      <c r="M619" s="9"/>
      <c r="N619" s="9"/>
      <c r="O619" s="9"/>
      <c r="P619" s="9"/>
      <c r="Q619" s="9"/>
      <c r="R619" s="9"/>
      <c r="S619" s="9"/>
      <c r="T619" s="9"/>
      <c r="U619" s="10"/>
      <c r="V619" s="9">
        <v>90000000</v>
      </c>
      <c r="W619" s="9">
        <v>91800000</v>
      </c>
      <c r="X619" s="9">
        <v>93636000</v>
      </c>
      <c r="Y619" s="9">
        <v>20000000</v>
      </c>
      <c r="Z619" s="11">
        <v>23221068.960000001</v>
      </c>
    </row>
    <row r="620" spans="1:26" s="12" customFormat="1">
      <c r="A620" s="6" t="s">
        <v>511</v>
      </c>
      <c r="B620" s="6" t="s">
        <v>512</v>
      </c>
      <c r="C620" s="6">
        <v>23020109</v>
      </c>
      <c r="D620" s="6" t="s">
        <v>32</v>
      </c>
      <c r="E620" s="6" t="s">
        <v>513</v>
      </c>
      <c r="F620" s="6" t="s">
        <v>526</v>
      </c>
      <c r="G620" s="7"/>
      <c r="H620" s="8">
        <f t="shared" si="28"/>
        <v>44403201.619999997</v>
      </c>
      <c r="I620" s="9"/>
      <c r="J620" s="9"/>
      <c r="K620" s="9"/>
      <c r="L620" s="9"/>
      <c r="M620" s="9"/>
      <c r="N620" s="9">
        <v>10000000</v>
      </c>
      <c r="O620" s="9">
        <v>9859100.8200000003</v>
      </c>
      <c r="P620" s="9">
        <v>285000</v>
      </c>
      <c r="Q620" s="9">
        <v>22129550.399999999</v>
      </c>
      <c r="R620" s="9">
        <v>2129550.4</v>
      </c>
      <c r="S620" s="9"/>
      <c r="T620" s="9"/>
      <c r="U620" s="10"/>
      <c r="V620" s="9">
        <v>0</v>
      </c>
      <c r="W620" s="9">
        <v>0</v>
      </c>
      <c r="X620" s="9">
        <v>0</v>
      </c>
      <c r="Y620" s="9">
        <v>30000000</v>
      </c>
      <c r="Z620" s="11">
        <v>0</v>
      </c>
    </row>
    <row r="621" spans="1:26" s="12" customFormat="1">
      <c r="A621" s="6" t="s">
        <v>511</v>
      </c>
      <c r="B621" s="6" t="s">
        <v>512</v>
      </c>
      <c r="C621" s="6">
        <v>23020110</v>
      </c>
      <c r="D621" s="6" t="s">
        <v>32</v>
      </c>
      <c r="E621" s="6" t="s">
        <v>513</v>
      </c>
      <c r="F621" s="6" t="s">
        <v>527</v>
      </c>
      <c r="G621" s="7"/>
      <c r="H621" s="8">
        <f t="shared" si="28"/>
        <v>0</v>
      </c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10"/>
      <c r="V621" s="9">
        <v>12000000</v>
      </c>
      <c r="W621" s="9">
        <v>12240000</v>
      </c>
      <c r="X621" s="9">
        <v>12484800</v>
      </c>
      <c r="Y621" s="9">
        <v>0</v>
      </c>
      <c r="Z621" s="11">
        <v>0</v>
      </c>
    </row>
    <row r="622" spans="1:26" s="12" customFormat="1">
      <c r="A622" s="6" t="s">
        <v>511</v>
      </c>
      <c r="B622" s="6" t="s">
        <v>512</v>
      </c>
      <c r="C622" s="6">
        <v>23030101</v>
      </c>
      <c r="D622" s="6" t="s">
        <v>45</v>
      </c>
      <c r="E622" s="6" t="s">
        <v>513</v>
      </c>
      <c r="F622" s="6" t="s">
        <v>528</v>
      </c>
      <c r="G622" s="7"/>
      <c r="H622" s="8">
        <f t="shared" si="28"/>
        <v>0</v>
      </c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10"/>
      <c r="V622" s="9">
        <v>48000000</v>
      </c>
      <c r="W622" s="9">
        <v>48960000</v>
      </c>
      <c r="X622" s="9">
        <v>49939200</v>
      </c>
      <c r="Y622" s="9">
        <v>100000000</v>
      </c>
      <c r="Z622" s="11">
        <v>25921255.32</v>
      </c>
    </row>
    <row r="623" spans="1:26" s="12" customFormat="1">
      <c r="A623" s="6" t="s">
        <v>511</v>
      </c>
      <c r="B623" s="6" t="s">
        <v>512</v>
      </c>
      <c r="C623" s="6">
        <v>23030102</v>
      </c>
      <c r="D623" s="6" t="s">
        <v>45</v>
      </c>
      <c r="E623" s="6" t="s">
        <v>513</v>
      </c>
      <c r="F623" s="6" t="s">
        <v>529</v>
      </c>
      <c r="G623" s="7"/>
      <c r="H623" s="8">
        <f t="shared" si="28"/>
        <v>0</v>
      </c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10"/>
      <c r="V623" s="9">
        <v>0</v>
      </c>
      <c r="W623" s="9">
        <v>0</v>
      </c>
      <c r="X623" s="9">
        <v>0</v>
      </c>
      <c r="Y623" s="9">
        <v>20000000</v>
      </c>
      <c r="Z623" s="11">
        <v>0</v>
      </c>
    </row>
    <row r="624" spans="1:26" s="12" customFormat="1">
      <c r="A624" s="6" t="s">
        <v>511</v>
      </c>
      <c r="B624" s="6" t="s">
        <v>512</v>
      </c>
      <c r="C624" s="6">
        <v>23030103</v>
      </c>
      <c r="D624" s="6" t="s">
        <v>45</v>
      </c>
      <c r="E624" s="6" t="s">
        <v>513</v>
      </c>
      <c r="F624" s="6" t="s">
        <v>530</v>
      </c>
      <c r="G624" s="7"/>
      <c r="H624" s="8">
        <f t="shared" si="28"/>
        <v>0</v>
      </c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10"/>
      <c r="V624" s="9">
        <v>6000000</v>
      </c>
      <c r="W624" s="9">
        <v>6120000</v>
      </c>
      <c r="X624" s="9">
        <v>6242400</v>
      </c>
      <c r="Y624" s="9">
        <v>10000000</v>
      </c>
      <c r="Z624" s="11">
        <v>0</v>
      </c>
    </row>
    <row r="625" spans="1:27" s="12" customFormat="1">
      <c r="A625" s="6" t="s">
        <v>511</v>
      </c>
      <c r="B625" s="6" t="s">
        <v>512</v>
      </c>
      <c r="C625" s="6">
        <v>23030104</v>
      </c>
      <c r="D625" s="6" t="s">
        <v>45</v>
      </c>
      <c r="E625" s="6" t="s">
        <v>513</v>
      </c>
      <c r="F625" s="6" t="s">
        <v>531</v>
      </c>
      <c r="G625" s="7"/>
      <c r="H625" s="8">
        <f t="shared" si="28"/>
        <v>0</v>
      </c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10"/>
      <c r="V625" s="9">
        <v>12000000</v>
      </c>
      <c r="W625" s="9">
        <v>12240000</v>
      </c>
      <c r="X625" s="9">
        <v>12484800</v>
      </c>
      <c r="Y625" s="9">
        <v>20000000</v>
      </c>
      <c r="Z625" s="11">
        <v>0</v>
      </c>
    </row>
    <row r="626" spans="1:27" s="12" customFormat="1">
      <c r="G626" s="14">
        <v>4</v>
      </c>
      <c r="H626" s="16">
        <f>SUM(H607:H625)</f>
        <v>292843964.46000004</v>
      </c>
      <c r="U626" s="10"/>
    </row>
    <row r="627" spans="1:27" s="12" customFormat="1">
      <c r="G627" s="14"/>
      <c r="U627" s="10"/>
    </row>
    <row r="628" spans="1:27" s="12" customFormat="1">
      <c r="A628" s="6" t="s">
        <v>532</v>
      </c>
      <c r="B628" s="6" t="s">
        <v>533</v>
      </c>
      <c r="C628" s="6">
        <v>23010101</v>
      </c>
      <c r="D628" s="6" t="s">
        <v>534</v>
      </c>
      <c r="E628" s="6" t="s">
        <v>26</v>
      </c>
      <c r="F628" s="6" t="s">
        <v>513</v>
      </c>
      <c r="G628" s="7"/>
      <c r="H628" s="8">
        <f t="shared" ref="H628:H638" si="29">SUM(I628:T628)</f>
        <v>0</v>
      </c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10"/>
      <c r="V628" s="22">
        <f>SUM(J628:U628)</f>
        <v>0</v>
      </c>
      <c r="W628" s="9">
        <v>6000000</v>
      </c>
      <c r="X628" s="9">
        <v>6120000</v>
      </c>
      <c r="Y628" s="9">
        <v>6242400</v>
      </c>
      <c r="Z628" s="9">
        <v>10000000</v>
      </c>
      <c r="AA628" s="11">
        <v>0</v>
      </c>
    </row>
    <row r="629" spans="1:27" s="12" customFormat="1">
      <c r="A629" s="6" t="s">
        <v>532</v>
      </c>
      <c r="B629" s="6" t="s">
        <v>533</v>
      </c>
      <c r="C629" s="6">
        <v>23010102</v>
      </c>
      <c r="D629" s="6" t="s">
        <v>535</v>
      </c>
      <c r="E629" s="6" t="s">
        <v>26</v>
      </c>
      <c r="F629" s="6" t="s">
        <v>513</v>
      </c>
      <c r="G629" s="7"/>
      <c r="H629" s="8">
        <f t="shared" si="29"/>
        <v>0</v>
      </c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10"/>
      <c r="V629" s="22">
        <f>SUM(J629:U629)</f>
        <v>0</v>
      </c>
      <c r="W629" s="9">
        <v>9000000</v>
      </c>
      <c r="X629" s="9">
        <v>9180000</v>
      </c>
      <c r="Y629" s="9">
        <v>9363600</v>
      </c>
      <c r="Z629" s="9">
        <v>15000000</v>
      </c>
      <c r="AA629" s="11">
        <v>0</v>
      </c>
    </row>
    <row r="630" spans="1:27" s="12" customFormat="1">
      <c r="A630" s="6" t="s">
        <v>532</v>
      </c>
      <c r="B630" s="6" t="s">
        <v>533</v>
      </c>
      <c r="C630" s="6">
        <v>23010103</v>
      </c>
      <c r="D630" s="6" t="s">
        <v>26</v>
      </c>
      <c r="E630" s="6" t="s">
        <v>513</v>
      </c>
      <c r="F630" s="6" t="s">
        <v>536</v>
      </c>
      <c r="G630" s="7"/>
      <c r="H630" s="8">
        <f t="shared" si="29"/>
        <v>0</v>
      </c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10"/>
      <c r="V630" s="9">
        <v>6000000</v>
      </c>
      <c r="W630" s="9">
        <v>6120000</v>
      </c>
      <c r="X630" s="9">
        <v>6242400</v>
      </c>
      <c r="Y630" s="9">
        <v>10000000</v>
      </c>
      <c r="Z630" s="11">
        <v>0</v>
      </c>
    </row>
    <row r="631" spans="1:27" s="12" customFormat="1">
      <c r="A631" s="6" t="s">
        <v>532</v>
      </c>
      <c r="B631" s="6" t="s">
        <v>533</v>
      </c>
      <c r="C631" s="6">
        <v>23010104</v>
      </c>
      <c r="D631" s="6" t="s">
        <v>26</v>
      </c>
      <c r="E631" s="6" t="s">
        <v>513</v>
      </c>
      <c r="F631" s="6" t="s">
        <v>537</v>
      </c>
      <c r="G631" s="7"/>
      <c r="H631" s="8">
        <f t="shared" si="29"/>
        <v>0</v>
      </c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10"/>
      <c r="V631" s="9">
        <v>18000000</v>
      </c>
      <c r="W631" s="9">
        <v>18360000</v>
      </c>
      <c r="X631" s="9">
        <v>18727200</v>
      </c>
      <c r="Y631" s="9">
        <v>30000000</v>
      </c>
      <c r="Z631" s="11">
        <v>0</v>
      </c>
    </row>
    <row r="632" spans="1:27" s="12" customFormat="1">
      <c r="A632" s="6" t="s">
        <v>532</v>
      </c>
      <c r="B632" s="6" t="s">
        <v>533</v>
      </c>
      <c r="C632" s="6">
        <v>23010105</v>
      </c>
      <c r="D632" s="6" t="s">
        <v>26</v>
      </c>
      <c r="E632" s="6" t="s">
        <v>513</v>
      </c>
      <c r="F632" s="6" t="s">
        <v>538</v>
      </c>
      <c r="G632" s="7"/>
      <c r="H632" s="8">
        <f t="shared" si="29"/>
        <v>0</v>
      </c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10"/>
      <c r="V632" s="9">
        <v>9000000</v>
      </c>
      <c r="W632" s="9">
        <v>9180000</v>
      </c>
      <c r="X632" s="9">
        <v>9363600</v>
      </c>
      <c r="Y632" s="9">
        <v>12000000</v>
      </c>
      <c r="Z632" s="11">
        <v>0</v>
      </c>
    </row>
    <row r="633" spans="1:27" s="12" customFormat="1">
      <c r="A633" s="6" t="s">
        <v>532</v>
      </c>
      <c r="B633" s="6" t="s">
        <v>533</v>
      </c>
      <c r="C633" s="6">
        <v>23010106</v>
      </c>
      <c r="D633" s="6" t="s">
        <v>26</v>
      </c>
      <c r="E633" s="6" t="s">
        <v>513</v>
      </c>
      <c r="F633" s="6" t="s">
        <v>539</v>
      </c>
      <c r="G633" s="7"/>
      <c r="H633" s="8">
        <f t="shared" si="29"/>
        <v>13650000</v>
      </c>
      <c r="I633" s="9"/>
      <c r="J633" s="9"/>
      <c r="K633" s="9"/>
      <c r="L633" s="9">
        <v>10000000</v>
      </c>
      <c r="M633" s="9"/>
      <c r="N633" s="9">
        <v>3650000</v>
      </c>
      <c r="O633" s="9"/>
      <c r="P633" s="9"/>
      <c r="Q633" s="9"/>
      <c r="R633" s="9"/>
      <c r="S633" s="9"/>
      <c r="T633" s="9"/>
      <c r="U633" s="10"/>
      <c r="V633" s="9">
        <v>30000000</v>
      </c>
      <c r="W633" s="9">
        <v>30600000</v>
      </c>
      <c r="X633" s="9">
        <v>31212000</v>
      </c>
      <c r="Y633" s="9">
        <v>80000000</v>
      </c>
      <c r="Z633" s="11">
        <v>0</v>
      </c>
    </row>
    <row r="634" spans="1:27" s="12" customFormat="1">
      <c r="A634" s="6" t="s">
        <v>532</v>
      </c>
      <c r="B634" s="6" t="s">
        <v>533</v>
      </c>
      <c r="C634" s="6">
        <v>23010107</v>
      </c>
      <c r="D634" s="6" t="s">
        <v>26</v>
      </c>
      <c r="E634" s="6" t="s">
        <v>513</v>
      </c>
      <c r="F634" s="6" t="s">
        <v>105</v>
      </c>
      <c r="G634" s="7"/>
      <c r="H634" s="8">
        <f t="shared" si="29"/>
        <v>88500</v>
      </c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>
        <v>88500</v>
      </c>
      <c r="T634" s="9"/>
      <c r="U634" s="10"/>
      <c r="V634" s="9">
        <v>2500000</v>
      </c>
      <c r="W634" s="9">
        <v>2550000</v>
      </c>
      <c r="X634" s="9">
        <v>2601000</v>
      </c>
      <c r="Y634" s="9">
        <v>2000000</v>
      </c>
      <c r="Z634" s="11">
        <v>0</v>
      </c>
    </row>
    <row r="635" spans="1:27" s="12" customFormat="1">
      <c r="A635" s="6" t="s">
        <v>532</v>
      </c>
      <c r="B635" s="6" t="s">
        <v>533</v>
      </c>
      <c r="C635" s="6">
        <v>23020101</v>
      </c>
      <c r="D635" s="6" t="s">
        <v>32</v>
      </c>
      <c r="E635" s="6" t="s">
        <v>513</v>
      </c>
      <c r="F635" s="6" t="s">
        <v>540</v>
      </c>
      <c r="G635" s="7"/>
      <c r="H635" s="8">
        <f t="shared" si="29"/>
        <v>0</v>
      </c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10"/>
      <c r="V635" s="9">
        <v>0</v>
      </c>
      <c r="W635" s="9">
        <v>0</v>
      </c>
      <c r="X635" s="9">
        <v>0</v>
      </c>
      <c r="Y635" s="9">
        <v>20000000</v>
      </c>
      <c r="Z635" s="11">
        <v>0</v>
      </c>
    </row>
    <row r="636" spans="1:27" s="12" customFormat="1">
      <c r="A636" s="6" t="s">
        <v>532</v>
      </c>
      <c r="B636" s="6" t="s">
        <v>533</v>
      </c>
      <c r="C636" s="6">
        <v>23020102</v>
      </c>
      <c r="D636" s="6" t="s">
        <v>32</v>
      </c>
      <c r="E636" s="6" t="s">
        <v>513</v>
      </c>
      <c r="F636" s="6" t="s">
        <v>541</v>
      </c>
      <c r="G636" s="7"/>
      <c r="H636" s="8">
        <f t="shared" si="29"/>
        <v>0</v>
      </c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10"/>
      <c r="V636" s="9">
        <v>30000000</v>
      </c>
      <c r="W636" s="9">
        <v>30600000</v>
      </c>
      <c r="X636" s="9">
        <v>31212000</v>
      </c>
      <c r="Y636" s="9">
        <v>20000000</v>
      </c>
      <c r="Z636" s="11">
        <v>0</v>
      </c>
    </row>
    <row r="637" spans="1:27" s="12" customFormat="1">
      <c r="A637" s="6" t="s">
        <v>532</v>
      </c>
      <c r="B637" s="6" t="s">
        <v>533</v>
      </c>
      <c r="C637" s="6">
        <v>23020103</v>
      </c>
      <c r="D637" s="6" t="s">
        <v>32</v>
      </c>
      <c r="E637" s="6" t="s">
        <v>513</v>
      </c>
      <c r="F637" s="6" t="s">
        <v>542</v>
      </c>
      <c r="G637" s="7"/>
      <c r="H637" s="8">
        <f t="shared" si="29"/>
        <v>25625946.27</v>
      </c>
      <c r="I637" s="9"/>
      <c r="J637" s="9"/>
      <c r="K637" s="9"/>
      <c r="L637" s="9"/>
      <c r="M637" s="9"/>
      <c r="N637" s="9">
        <v>25625946.27</v>
      </c>
      <c r="O637" s="9"/>
      <c r="P637" s="9"/>
      <c r="Q637" s="9"/>
      <c r="R637" s="9"/>
      <c r="S637" s="9"/>
      <c r="T637" s="9"/>
      <c r="U637" s="10"/>
      <c r="V637" s="9">
        <v>0</v>
      </c>
      <c r="W637" s="9">
        <v>0</v>
      </c>
      <c r="X637" s="9">
        <v>0</v>
      </c>
      <c r="Y637" s="9">
        <v>10000000</v>
      </c>
      <c r="Z637" s="11">
        <v>0</v>
      </c>
    </row>
    <row r="638" spans="1:27" s="12" customFormat="1">
      <c r="A638" s="6" t="s">
        <v>532</v>
      </c>
      <c r="B638" s="6" t="s">
        <v>533</v>
      </c>
      <c r="C638" s="6">
        <v>23030101</v>
      </c>
      <c r="D638" s="6" t="s">
        <v>45</v>
      </c>
      <c r="E638" s="6" t="s">
        <v>513</v>
      </c>
      <c r="F638" s="6" t="s">
        <v>543</v>
      </c>
      <c r="G638" s="7"/>
      <c r="H638" s="8">
        <f t="shared" si="29"/>
        <v>0</v>
      </c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10"/>
      <c r="V638" s="9">
        <v>24000000</v>
      </c>
      <c r="W638" s="9">
        <v>24480000</v>
      </c>
      <c r="X638" s="9">
        <v>24969600</v>
      </c>
      <c r="Y638" s="9">
        <v>100000000</v>
      </c>
      <c r="Z638" s="11">
        <v>0</v>
      </c>
    </row>
    <row r="639" spans="1:27" s="12" customFormat="1">
      <c r="G639" s="14">
        <v>4</v>
      </c>
      <c r="H639" s="16">
        <f>SUM(H630:H638)</f>
        <v>39364446.269999996</v>
      </c>
      <c r="U639" s="10"/>
    </row>
    <row r="640" spans="1:27" s="12" customFormat="1">
      <c r="G640" s="14"/>
      <c r="U640" s="10"/>
    </row>
    <row r="641" spans="1:26" s="12" customFormat="1">
      <c r="A641" s="6" t="s">
        <v>544</v>
      </c>
      <c r="B641" s="6" t="s">
        <v>545</v>
      </c>
      <c r="C641" s="6">
        <v>23010101</v>
      </c>
      <c r="D641" s="6" t="s">
        <v>26</v>
      </c>
      <c r="E641" s="6" t="s">
        <v>546</v>
      </c>
      <c r="F641" s="6" t="s">
        <v>547</v>
      </c>
      <c r="G641" s="7"/>
      <c r="H641" s="8">
        <f t="shared" ref="H641:H654" si="30">SUM(I641:T641)</f>
        <v>0</v>
      </c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10"/>
      <c r="V641" s="9">
        <v>30000000</v>
      </c>
      <c r="W641" s="9">
        <v>30600000</v>
      </c>
      <c r="X641" s="9">
        <v>31212000</v>
      </c>
      <c r="Y641" s="9">
        <v>15000000</v>
      </c>
      <c r="Z641" s="11">
        <v>0</v>
      </c>
    </row>
    <row r="642" spans="1:26" s="12" customFormat="1">
      <c r="A642" s="6" t="s">
        <v>544</v>
      </c>
      <c r="B642" s="6" t="s">
        <v>545</v>
      </c>
      <c r="C642" s="6">
        <v>23010102</v>
      </c>
      <c r="D642" s="6" t="s">
        <v>26</v>
      </c>
      <c r="E642" s="6" t="s">
        <v>546</v>
      </c>
      <c r="F642" s="6" t="s">
        <v>548</v>
      </c>
      <c r="G642" s="7"/>
      <c r="H642" s="8">
        <f t="shared" si="30"/>
        <v>0</v>
      </c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10"/>
      <c r="V642" s="9">
        <v>5000000</v>
      </c>
      <c r="W642" s="9">
        <v>5100000</v>
      </c>
      <c r="X642" s="9">
        <v>5202000</v>
      </c>
      <c r="Y642" s="9">
        <v>3000000</v>
      </c>
      <c r="Z642" s="11">
        <v>0</v>
      </c>
    </row>
    <row r="643" spans="1:26" s="12" customFormat="1">
      <c r="A643" s="6" t="s">
        <v>544</v>
      </c>
      <c r="B643" s="6" t="s">
        <v>545</v>
      </c>
      <c r="C643" s="6">
        <v>23010103</v>
      </c>
      <c r="D643" s="6" t="s">
        <v>26</v>
      </c>
      <c r="E643" s="6" t="s">
        <v>546</v>
      </c>
      <c r="F643" s="6" t="s">
        <v>549</v>
      </c>
      <c r="G643" s="7"/>
      <c r="H643" s="8">
        <f t="shared" si="30"/>
        <v>0</v>
      </c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10"/>
      <c r="V643" s="9">
        <v>3500000</v>
      </c>
      <c r="W643" s="9">
        <v>3570000</v>
      </c>
      <c r="X643" s="9">
        <v>3641400</v>
      </c>
      <c r="Y643" s="9">
        <v>3500000</v>
      </c>
      <c r="Z643" s="11">
        <v>0</v>
      </c>
    </row>
    <row r="644" spans="1:26" s="12" customFormat="1">
      <c r="A644" s="6" t="s">
        <v>544</v>
      </c>
      <c r="B644" s="6" t="s">
        <v>545</v>
      </c>
      <c r="C644" s="6">
        <v>23010104</v>
      </c>
      <c r="D644" s="6" t="s">
        <v>26</v>
      </c>
      <c r="E644" s="6" t="s">
        <v>546</v>
      </c>
      <c r="F644" s="6" t="s">
        <v>550</v>
      </c>
      <c r="G644" s="7"/>
      <c r="H644" s="8">
        <f t="shared" si="30"/>
        <v>9733110</v>
      </c>
      <c r="I644" s="9"/>
      <c r="J644" s="9"/>
      <c r="K644" s="9"/>
      <c r="L644" s="9"/>
      <c r="M644" s="9">
        <v>2632510</v>
      </c>
      <c r="N644" s="9">
        <v>102000</v>
      </c>
      <c r="O644" s="9">
        <v>60000</v>
      </c>
      <c r="P644" s="9">
        <v>1106600</v>
      </c>
      <c r="Q644" s="9">
        <v>1500000</v>
      </c>
      <c r="R644" s="9">
        <v>70000</v>
      </c>
      <c r="S644" s="9">
        <v>3932000</v>
      </c>
      <c r="T644" s="9">
        <v>330000</v>
      </c>
      <c r="U644" s="10"/>
      <c r="V644" s="9">
        <v>30000000</v>
      </c>
      <c r="W644" s="9">
        <v>30600000</v>
      </c>
      <c r="X644" s="9">
        <v>31212000</v>
      </c>
      <c r="Y644" s="9">
        <v>30000000</v>
      </c>
      <c r="Z644" s="11">
        <v>27343500</v>
      </c>
    </row>
    <row r="645" spans="1:26" s="12" customFormat="1">
      <c r="A645" s="6" t="s">
        <v>544</v>
      </c>
      <c r="B645" s="6" t="s">
        <v>545</v>
      </c>
      <c r="C645" s="6">
        <v>23010105</v>
      </c>
      <c r="D645" s="6" t="s">
        <v>26</v>
      </c>
      <c r="E645" s="6" t="s">
        <v>546</v>
      </c>
      <c r="F645" s="6" t="s">
        <v>551</v>
      </c>
      <c r="G645" s="7"/>
      <c r="H645" s="8">
        <f t="shared" si="30"/>
        <v>0</v>
      </c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10"/>
      <c r="V645" s="9">
        <v>500000</v>
      </c>
      <c r="W645" s="9">
        <v>510000</v>
      </c>
      <c r="X645" s="9">
        <v>520200</v>
      </c>
      <c r="Y645" s="9">
        <v>500000</v>
      </c>
      <c r="Z645" s="11">
        <v>0</v>
      </c>
    </row>
    <row r="646" spans="1:26" s="12" customFormat="1">
      <c r="A646" s="6" t="s">
        <v>544</v>
      </c>
      <c r="B646" s="6" t="s">
        <v>545</v>
      </c>
      <c r="C646" s="6">
        <v>23010106</v>
      </c>
      <c r="D646" s="6" t="s">
        <v>26</v>
      </c>
      <c r="E646" s="6" t="s">
        <v>546</v>
      </c>
      <c r="F646" s="6" t="s">
        <v>552</v>
      </c>
      <c r="G646" s="7"/>
      <c r="H646" s="8">
        <f t="shared" si="30"/>
        <v>0</v>
      </c>
      <c r="I646" s="9"/>
      <c r="J646" s="9"/>
      <c r="K646" s="9"/>
      <c r="L646" s="9" t="s">
        <v>553</v>
      </c>
      <c r="M646" s="9"/>
      <c r="N646" s="9"/>
      <c r="O646" s="9"/>
      <c r="P646" s="9"/>
      <c r="Q646" s="9"/>
      <c r="R646" s="9"/>
      <c r="S646" s="9"/>
      <c r="T646" s="9"/>
      <c r="U646" s="10"/>
      <c r="V646" s="9">
        <v>120000</v>
      </c>
      <c r="W646" s="9">
        <v>122400</v>
      </c>
      <c r="X646" s="9">
        <v>124848</v>
      </c>
      <c r="Y646" s="9">
        <v>120000</v>
      </c>
      <c r="Z646" s="11">
        <v>0</v>
      </c>
    </row>
    <row r="647" spans="1:26" s="12" customFormat="1">
      <c r="A647" s="6" t="s">
        <v>544</v>
      </c>
      <c r="B647" s="6" t="s">
        <v>545</v>
      </c>
      <c r="C647" s="6">
        <v>23010107</v>
      </c>
      <c r="D647" s="6" t="s">
        <v>26</v>
      </c>
      <c r="E647" s="6" t="s">
        <v>546</v>
      </c>
      <c r="F647" s="6" t="s">
        <v>554</v>
      </c>
      <c r="G647" s="7"/>
      <c r="H647" s="8">
        <f t="shared" si="30"/>
        <v>0</v>
      </c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10"/>
      <c r="V647" s="9">
        <v>280000</v>
      </c>
      <c r="W647" s="9">
        <v>285600</v>
      </c>
      <c r="X647" s="9">
        <v>291312</v>
      </c>
      <c r="Y647" s="9">
        <v>280000</v>
      </c>
      <c r="Z647" s="11">
        <v>0</v>
      </c>
    </row>
    <row r="648" spans="1:26" s="12" customFormat="1">
      <c r="A648" s="6" t="s">
        <v>544</v>
      </c>
      <c r="B648" s="6" t="s">
        <v>545</v>
      </c>
      <c r="C648" s="6">
        <v>23010108</v>
      </c>
      <c r="D648" s="6" t="s">
        <v>26</v>
      </c>
      <c r="E648" s="6" t="s">
        <v>546</v>
      </c>
      <c r="F648" s="6" t="s">
        <v>555</v>
      </c>
      <c r="G648" s="7"/>
      <c r="H648" s="8">
        <f t="shared" si="30"/>
        <v>0</v>
      </c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10"/>
      <c r="V648" s="9">
        <v>1500000</v>
      </c>
      <c r="W648" s="9">
        <v>1530000</v>
      </c>
      <c r="X648" s="9">
        <v>1560600</v>
      </c>
      <c r="Y648" s="9">
        <v>250000</v>
      </c>
      <c r="Z648" s="11">
        <v>0</v>
      </c>
    </row>
    <row r="649" spans="1:26" s="12" customFormat="1">
      <c r="A649" s="6" t="s">
        <v>544</v>
      </c>
      <c r="B649" s="6" t="s">
        <v>545</v>
      </c>
      <c r="C649" s="6">
        <v>23010109</v>
      </c>
      <c r="D649" s="6" t="s">
        <v>26</v>
      </c>
      <c r="E649" s="6" t="s">
        <v>546</v>
      </c>
      <c r="F649" s="6" t="s">
        <v>556</v>
      </c>
      <c r="G649" s="7"/>
      <c r="H649" s="8">
        <f t="shared" si="30"/>
        <v>0</v>
      </c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10"/>
      <c r="V649" s="9">
        <v>250000</v>
      </c>
      <c r="W649" s="9">
        <v>255000</v>
      </c>
      <c r="X649" s="9">
        <v>260100</v>
      </c>
      <c r="Y649" s="9">
        <v>50000</v>
      </c>
      <c r="Z649" s="11">
        <v>0</v>
      </c>
    </row>
    <row r="650" spans="1:26" s="12" customFormat="1">
      <c r="A650" s="6" t="s">
        <v>544</v>
      </c>
      <c r="B650" s="6" t="s">
        <v>545</v>
      </c>
      <c r="C650" s="6">
        <v>23010110</v>
      </c>
      <c r="D650" s="6" t="s">
        <v>26</v>
      </c>
      <c r="E650" s="6" t="s">
        <v>546</v>
      </c>
      <c r="F650" s="6" t="s">
        <v>557</v>
      </c>
      <c r="G650" s="7"/>
      <c r="H650" s="8">
        <f t="shared" si="30"/>
        <v>0</v>
      </c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10"/>
      <c r="V650" s="9">
        <v>4000000</v>
      </c>
      <c r="W650" s="9">
        <v>4080000</v>
      </c>
      <c r="X650" s="9">
        <v>4161600</v>
      </c>
      <c r="Y650" s="9">
        <v>0</v>
      </c>
      <c r="Z650" s="11">
        <v>0</v>
      </c>
    </row>
    <row r="651" spans="1:26" s="12" customFormat="1">
      <c r="A651" s="6" t="s">
        <v>544</v>
      </c>
      <c r="B651" s="6" t="s">
        <v>545</v>
      </c>
      <c r="C651" s="6">
        <v>23010111</v>
      </c>
      <c r="D651" s="6" t="s">
        <v>26</v>
      </c>
      <c r="E651" s="6" t="s">
        <v>546</v>
      </c>
      <c r="F651" s="6" t="s">
        <v>558</v>
      </c>
      <c r="G651" s="7"/>
      <c r="H651" s="8">
        <f t="shared" si="30"/>
        <v>0</v>
      </c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10"/>
      <c r="V651" s="9">
        <v>540000</v>
      </c>
      <c r="W651" s="9">
        <v>550800</v>
      </c>
      <c r="X651" s="9">
        <v>561816</v>
      </c>
      <c r="Y651" s="9">
        <v>540000</v>
      </c>
      <c r="Z651" s="11">
        <v>0</v>
      </c>
    </row>
    <row r="652" spans="1:26" s="12" customFormat="1">
      <c r="A652" s="6" t="s">
        <v>544</v>
      </c>
      <c r="B652" s="6" t="s">
        <v>545</v>
      </c>
      <c r="C652" s="6">
        <v>23010112</v>
      </c>
      <c r="D652" s="6" t="s">
        <v>26</v>
      </c>
      <c r="E652" s="6" t="s">
        <v>546</v>
      </c>
      <c r="F652" s="6" t="s">
        <v>559</v>
      </c>
      <c r="G652" s="7"/>
      <c r="H652" s="8">
        <f t="shared" si="30"/>
        <v>0</v>
      </c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10"/>
      <c r="V652" s="9">
        <v>500000</v>
      </c>
      <c r="W652" s="9">
        <v>510000</v>
      </c>
      <c r="X652" s="9">
        <v>520200</v>
      </c>
      <c r="Y652" s="9">
        <v>500000</v>
      </c>
      <c r="Z652" s="11">
        <v>0</v>
      </c>
    </row>
    <row r="653" spans="1:26" s="12" customFormat="1">
      <c r="A653" s="6" t="s">
        <v>544</v>
      </c>
      <c r="B653" s="6" t="s">
        <v>545</v>
      </c>
      <c r="C653" s="6">
        <v>23020101</v>
      </c>
      <c r="D653" s="6" t="s">
        <v>32</v>
      </c>
      <c r="E653" s="6" t="s">
        <v>546</v>
      </c>
      <c r="F653" s="6" t="s">
        <v>560</v>
      </c>
      <c r="G653" s="7"/>
      <c r="H653" s="8">
        <f t="shared" si="30"/>
        <v>0</v>
      </c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10"/>
      <c r="V653" s="9">
        <v>0</v>
      </c>
      <c r="W653" s="9">
        <v>0</v>
      </c>
      <c r="X653" s="9">
        <v>0</v>
      </c>
      <c r="Y653" s="9">
        <v>10000000</v>
      </c>
      <c r="Z653" s="11">
        <v>0</v>
      </c>
    </row>
    <row r="654" spans="1:26" s="12" customFormat="1">
      <c r="A654" s="6" t="s">
        <v>544</v>
      </c>
      <c r="B654" s="6" t="s">
        <v>545</v>
      </c>
      <c r="C654" s="6">
        <v>23020102</v>
      </c>
      <c r="D654" s="6" t="s">
        <v>32</v>
      </c>
      <c r="E654" s="6" t="s">
        <v>546</v>
      </c>
      <c r="F654" s="6" t="s">
        <v>561</v>
      </c>
      <c r="G654" s="7"/>
      <c r="H654" s="8">
        <f t="shared" si="30"/>
        <v>0</v>
      </c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10"/>
      <c r="V654" s="9">
        <v>0</v>
      </c>
      <c r="W654" s="9">
        <v>0</v>
      </c>
      <c r="X654" s="9">
        <v>0</v>
      </c>
      <c r="Y654" s="9">
        <v>10000000</v>
      </c>
      <c r="Z654" s="11">
        <v>0</v>
      </c>
    </row>
    <row r="655" spans="1:26" s="12" customFormat="1">
      <c r="G655" s="14">
        <v>4</v>
      </c>
      <c r="H655" s="16">
        <f>SUM(H641:H654)</f>
        <v>9733110</v>
      </c>
      <c r="U655" s="10"/>
    </row>
    <row r="656" spans="1:26" s="12" customFormat="1">
      <c r="G656" s="14"/>
      <c r="U656" s="10"/>
    </row>
    <row r="657" spans="1:26" s="12" customFormat="1">
      <c r="G657" s="14"/>
      <c r="U657" s="10"/>
    </row>
    <row r="658" spans="1:26" s="12" customFormat="1">
      <c r="G658" s="14"/>
      <c r="U658" s="10"/>
    </row>
    <row r="659" spans="1:26" s="12" customFormat="1">
      <c r="G659" s="14"/>
      <c r="U659" s="10"/>
    </row>
    <row r="660" spans="1:26" s="12" customFormat="1">
      <c r="G660" s="14"/>
      <c r="U660" s="10"/>
    </row>
    <row r="661" spans="1:26" s="21" customFormat="1" ht="12.75">
      <c r="A661" s="17" t="s">
        <v>0</v>
      </c>
      <c r="B661" s="17" t="s">
        <v>1</v>
      </c>
      <c r="C661" s="17" t="s">
        <v>2</v>
      </c>
      <c r="D661" s="17" t="s">
        <v>3</v>
      </c>
      <c r="E661" s="17" t="s">
        <v>4</v>
      </c>
      <c r="F661" s="17" t="s">
        <v>5</v>
      </c>
      <c r="G661" s="18"/>
      <c r="H661" s="19" t="s">
        <v>6</v>
      </c>
      <c r="I661" s="20" t="s">
        <v>7</v>
      </c>
      <c r="J661" s="20" t="s">
        <v>8</v>
      </c>
      <c r="K661" s="20" t="s">
        <v>9</v>
      </c>
      <c r="L661" s="20" t="s">
        <v>10</v>
      </c>
      <c r="M661" s="20" t="s">
        <v>11</v>
      </c>
      <c r="N661" s="20" t="s">
        <v>12</v>
      </c>
      <c r="O661" s="20" t="s">
        <v>13</v>
      </c>
      <c r="P661" s="20" t="s">
        <v>14</v>
      </c>
      <c r="Q661" s="20" t="s">
        <v>15</v>
      </c>
      <c r="R661" s="20" t="s">
        <v>16</v>
      </c>
      <c r="S661" s="20" t="s">
        <v>17</v>
      </c>
      <c r="T661" s="20" t="s">
        <v>18</v>
      </c>
      <c r="V661" s="20" t="s">
        <v>19</v>
      </c>
      <c r="W661" s="20" t="s">
        <v>20</v>
      </c>
      <c r="X661" s="20" t="s">
        <v>21</v>
      </c>
      <c r="Y661" s="20" t="s">
        <v>22</v>
      </c>
      <c r="Z661" s="20" t="s">
        <v>23</v>
      </c>
    </row>
    <row r="662" spans="1:26" s="12" customFormat="1">
      <c r="A662" s="6" t="s">
        <v>562</v>
      </c>
      <c r="B662" s="6" t="s">
        <v>563</v>
      </c>
      <c r="C662" s="6">
        <v>23010101</v>
      </c>
      <c r="D662" s="6" t="s">
        <v>26</v>
      </c>
      <c r="E662" s="6" t="s">
        <v>564</v>
      </c>
      <c r="F662" s="6" t="s">
        <v>565</v>
      </c>
      <c r="G662" s="7"/>
      <c r="H662" s="8">
        <f t="shared" ref="H662:H669" si="31">SUM(I662:T662)</f>
        <v>0</v>
      </c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10"/>
      <c r="V662" s="9">
        <v>7000000</v>
      </c>
      <c r="W662" s="9">
        <v>7140000</v>
      </c>
      <c r="X662" s="9">
        <v>7282800</v>
      </c>
      <c r="Y662" s="9">
        <v>0</v>
      </c>
      <c r="Z662" s="11">
        <v>0</v>
      </c>
    </row>
    <row r="663" spans="1:26" s="12" customFormat="1">
      <c r="A663" s="6" t="s">
        <v>562</v>
      </c>
      <c r="B663" s="6" t="s">
        <v>563</v>
      </c>
      <c r="C663" s="6">
        <v>23010102</v>
      </c>
      <c r="D663" s="6" t="s">
        <v>26</v>
      </c>
      <c r="E663" s="6" t="s">
        <v>564</v>
      </c>
      <c r="F663" s="6" t="s">
        <v>566</v>
      </c>
      <c r="G663" s="7"/>
      <c r="H663" s="8">
        <f t="shared" si="31"/>
        <v>0</v>
      </c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10"/>
      <c r="V663" s="9">
        <v>20000000</v>
      </c>
      <c r="W663" s="9">
        <v>20400000</v>
      </c>
      <c r="X663" s="9">
        <v>20808000</v>
      </c>
      <c r="Y663" s="9">
        <v>20000000</v>
      </c>
      <c r="Z663" s="11">
        <v>0</v>
      </c>
    </row>
    <row r="664" spans="1:26" s="12" customFormat="1">
      <c r="A664" s="6" t="s">
        <v>562</v>
      </c>
      <c r="B664" s="6" t="s">
        <v>563</v>
      </c>
      <c r="C664" s="6">
        <v>23010103</v>
      </c>
      <c r="D664" s="6" t="s">
        <v>26</v>
      </c>
      <c r="E664" s="6" t="s">
        <v>564</v>
      </c>
      <c r="F664" s="6" t="s">
        <v>79</v>
      </c>
      <c r="G664" s="7"/>
      <c r="H664" s="8">
        <f t="shared" si="31"/>
        <v>0</v>
      </c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10"/>
      <c r="V664" s="9">
        <v>1200000</v>
      </c>
      <c r="W664" s="9">
        <v>1224000</v>
      </c>
      <c r="X664" s="9">
        <v>1248480</v>
      </c>
      <c r="Y664" s="9">
        <v>0</v>
      </c>
      <c r="Z664" s="11">
        <v>0</v>
      </c>
    </row>
    <row r="665" spans="1:26" s="12" customFormat="1">
      <c r="A665" s="6" t="s">
        <v>562</v>
      </c>
      <c r="B665" s="6" t="s">
        <v>563</v>
      </c>
      <c r="C665" s="6">
        <v>23010104</v>
      </c>
      <c r="D665" s="6" t="s">
        <v>26</v>
      </c>
      <c r="E665" s="6" t="s">
        <v>564</v>
      </c>
      <c r="F665" s="6" t="s">
        <v>120</v>
      </c>
      <c r="G665" s="7"/>
      <c r="H665" s="8">
        <f t="shared" si="31"/>
        <v>4000000</v>
      </c>
      <c r="I665" s="9"/>
      <c r="J665" s="9"/>
      <c r="K665" s="9"/>
      <c r="L665" s="9"/>
      <c r="M665" s="9"/>
      <c r="N665" s="9">
        <v>2060000</v>
      </c>
      <c r="O665" s="9">
        <v>1940000</v>
      </c>
      <c r="P665" s="9"/>
      <c r="Q665" s="9"/>
      <c r="R665" s="9"/>
      <c r="S665" s="9"/>
      <c r="T665" s="9"/>
      <c r="U665" s="10"/>
      <c r="V665" s="9">
        <v>4000000</v>
      </c>
      <c r="W665" s="9">
        <v>4080000</v>
      </c>
      <c r="X665" s="9">
        <v>4161600</v>
      </c>
      <c r="Y665" s="9">
        <v>1500000</v>
      </c>
      <c r="Z665" s="11">
        <v>4500000</v>
      </c>
    </row>
    <row r="666" spans="1:26" s="12" customFormat="1">
      <c r="A666" s="6" t="s">
        <v>562</v>
      </c>
      <c r="B666" s="6" t="s">
        <v>563</v>
      </c>
      <c r="C666" s="6">
        <v>23020101</v>
      </c>
      <c r="D666" s="6" t="s">
        <v>32</v>
      </c>
      <c r="E666" s="6" t="s">
        <v>564</v>
      </c>
      <c r="F666" s="6" t="s">
        <v>567</v>
      </c>
      <c r="G666" s="7"/>
      <c r="H666" s="8">
        <f t="shared" si="31"/>
        <v>0</v>
      </c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10"/>
      <c r="V666" s="9">
        <v>9000000</v>
      </c>
      <c r="W666" s="9">
        <v>9180000</v>
      </c>
      <c r="X666" s="9">
        <v>9363600</v>
      </c>
      <c r="Y666" s="9">
        <v>0</v>
      </c>
      <c r="Z666" s="11">
        <v>0</v>
      </c>
    </row>
    <row r="667" spans="1:26" s="12" customFormat="1">
      <c r="A667" s="6" t="s">
        <v>562</v>
      </c>
      <c r="B667" s="6" t="s">
        <v>563</v>
      </c>
      <c r="C667" s="6">
        <v>23020102</v>
      </c>
      <c r="D667" s="6" t="s">
        <v>32</v>
      </c>
      <c r="E667" s="6" t="s">
        <v>564</v>
      </c>
      <c r="F667" s="6" t="s">
        <v>568</v>
      </c>
      <c r="G667" s="7"/>
      <c r="H667" s="8">
        <f t="shared" si="31"/>
        <v>0</v>
      </c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10"/>
      <c r="V667" s="9">
        <v>6000000</v>
      </c>
      <c r="W667" s="9">
        <v>6120000</v>
      </c>
      <c r="X667" s="9">
        <v>6242400</v>
      </c>
      <c r="Y667" s="9">
        <v>0</v>
      </c>
      <c r="Z667" s="11">
        <v>0</v>
      </c>
    </row>
    <row r="668" spans="1:26" s="12" customFormat="1">
      <c r="A668" s="6" t="s">
        <v>562</v>
      </c>
      <c r="B668" s="6" t="s">
        <v>563</v>
      </c>
      <c r="C668" s="6">
        <v>23020103</v>
      </c>
      <c r="D668" s="6" t="s">
        <v>32</v>
      </c>
      <c r="E668" s="6" t="s">
        <v>564</v>
      </c>
      <c r="F668" s="6" t="s">
        <v>569</v>
      </c>
      <c r="G668" s="7"/>
      <c r="H668" s="8">
        <f t="shared" si="31"/>
        <v>0</v>
      </c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10"/>
      <c r="V668" s="9">
        <v>6000000</v>
      </c>
      <c r="W668" s="9">
        <v>6120000</v>
      </c>
      <c r="X668" s="9">
        <v>6242400</v>
      </c>
      <c r="Y668" s="9">
        <v>0</v>
      </c>
      <c r="Z668" s="11">
        <v>0</v>
      </c>
    </row>
    <row r="669" spans="1:26" s="12" customFormat="1">
      <c r="A669" s="6" t="s">
        <v>562</v>
      </c>
      <c r="B669" s="6" t="s">
        <v>563</v>
      </c>
      <c r="C669" s="6">
        <v>23030101</v>
      </c>
      <c r="D669" s="6" t="s">
        <v>45</v>
      </c>
      <c r="E669" s="6" t="s">
        <v>564</v>
      </c>
      <c r="F669" s="6" t="s">
        <v>570</v>
      </c>
      <c r="G669" s="7"/>
      <c r="H669" s="8">
        <f t="shared" si="31"/>
        <v>5995000</v>
      </c>
      <c r="I669" s="9"/>
      <c r="J669" s="9"/>
      <c r="K669" s="9"/>
      <c r="L669" s="9"/>
      <c r="M669" s="9">
        <v>5500000</v>
      </c>
      <c r="N669" s="9"/>
      <c r="O669" s="9">
        <v>360000</v>
      </c>
      <c r="P669" s="9">
        <v>135000</v>
      </c>
      <c r="Q669" s="9"/>
      <c r="R669" s="9"/>
      <c r="S669" s="9"/>
      <c r="T669" s="9"/>
      <c r="U669" s="10"/>
      <c r="V669" s="9">
        <v>6000000</v>
      </c>
      <c r="W669" s="9">
        <v>6120000</v>
      </c>
      <c r="X669" s="9">
        <v>6242400</v>
      </c>
      <c r="Y669" s="9">
        <v>0</v>
      </c>
      <c r="Z669" s="11">
        <v>0</v>
      </c>
    </row>
    <row r="670" spans="1:26" s="12" customFormat="1">
      <c r="G670" s="14">
        <v>4</v>
      </c>
      <c r="H670" s="16">
        <f>SUM(H662:H669)</f>
        <v>9995000</v>
      </c>
      <c r="U670" s="10"/>
    </row>
    <row r="671" spans="1:26" s="12" customFormat="1">
      <c r="G671" s="14"/>
      <c r="U671" s="10"/>
    </row>
    <row r="672" spans="1:26" s="12" customFormat="1">
      <c r="A672" s="6" t="s">
        <v>571</v>
      </c>
      <c r="B672" s="6" t="s">
        <v>572</v>
      </c>
      <c r="C672" s="6">
        <v>23010101</v>
      </c>
      <c r="D672" s="6" t="s">
        <v>26</v>
      </c>
      <c r="E672" s="6" t="s">
        <v>573</v>
      </c>
      <c r="F672" s="6" t="s">
        <v>574</v>
      </c>
      <c r="G672" s="7"/>
      <c r="H672" s="8">
        <f t="shared" ref="H672:H694" si="32">SUM(I672:T672)</f>
        <v>0</v>
      </c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10"/>
      <c r="V672" s="9">
        <v>0</v>
      </c>
      <c r="W672" s="9">
        <v>0</v>
      </c>
      <c r="X672" s="9">
        <v>0</v>
      </c>
      <c r="Y672" s="9">
        <v>300000</v>
      </c>
      <c r="Z672" s="11">
        <v>0</v>
      </c>
    </row>
    <row r="673" spans="1:26" s="12" customFormat="1">
      <c r="A673" s="6" t="s">
        <v>571</v>
      </c>
      <c r="B673" s="6" t="s">
        <v>572</v>
      </c>
      <c r="C673" s="6">
        <v>23010102</v>
      </c>
      <c r="D673" s="6" t="s">
        <v>26</v>
      </c>
      <c r="E673" s="6" t="s">
        <v>573</v>
      </c>
      <c r="F673" s="6" t="s">
        <v>575</v>
      </c>
      <c r="G673" s="7"/>
      <c r="H673" s="8">
        <f t="shared" si="32"/>
        <v>0</v>
      </c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10"/>
      <c r="V673" s="9">
        <v>500000</v>
      </c>
      <c r="W673" s="9">
        <v>510000</v>
      </c>
      <c r="X673" s="9">
        <v>520200</v>
      </c>
      <c r="Y673" s="9">
        <v>1000000</v>
      </c>
      <c r="Z673" s="11">
        <v>0</v>
      </c>
    </row>
    <row r="674" spans="1:26" s="12" customFormat="1">
      <c r="A674" s="6" t="s">
        <v>571</v>
      </c>
      <c r="B674" s="6" t="s">
        <v>572</v>
      </c>
      <c r="C674" s="6">
        <v>23010103</v>
      </c>
      <c r="D674" s="6" t="s">
        <v>26</v>
      </c>
      <c r="E674" s="6" t="s">
        <v>573</v>
      </c>
      <c r="F674" s="6" t="s">
        <v>576</v>
      </c>
      <c r="G674" s="7"/>
      <c r="H674" s="8">
        <f t="shared" si="32"/>
        <v>0</v>
      </c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10"/>
      <c r="V674" s="9">
        <v>0</v>
      </c>
      <c r="W674" s="9">
        <v>0</v>
      </c>
      <c r="X674" s="9">
        <v>0</v>
      </c>
      <c r="Y674" s="9">
        <v>0</v>
      </c>
      <c r="Z674" s="11">
        <v>0</v>
      </c>
    </row>
    <row r="675" spans="1:26" s="12" customFormat="1">
      <c r="A675" s="6" t="s">
        <v>571</v>
      </c>
      <c r="B675" s="6" t="s">
        <v>572</v>
      </c>
      <c r="C675" s="6">
        <v>23010104</v>
      </c>
      <c r="D675" s="6" t="s">
        <v>26</v>
      </c>
      <c r="E675" s="6" t="s">
        <v>573</v>
      </c>
      <c r="F675" s="6" t="s">
        <v>59</v>
      </c>
      <c r="G675" s="7"/>
      <c r="H675" s="8">
        <f t="shared" si="32"/>
        <v>0</v>
      </c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10"/>
      <c r="V675" s="9">
        <v>1500000</v>
      </c>
      <c r="W675" s="9">
        <v>1530000</v>
      </c>
      <c r="X675" s="9">
        <v>1560600</v>
      </c>
      <c r="Y675" s="9">
        <v>1500000</v>
      </c>
      <c r="Z675" s="11">
        <v>0</v>
      </c>
    </row>
    <row r="676" spans="1:26" s="12" customFormat="1">
      <c r="A676" s="6" t="s">
        <v>571</v>
      </c>
      <c r="B676" s="6" t="s">
        <v>572</v>
      </c>
      <c r="C676" s="6">
        <v>23010105</v>
      </c>
      <c r="D676" s="6" t="s">
        <v>26</v>
      </c>
      <c r="E676" s="6" t="s">
        <v>573</v>
      </c>
      <c r="F676" s="6" t="s">
        <v>577</v>
      </c>
      <c r="G676" s="7"/>
      <c r="H676" s="8">
        <f t="shared" si="32"/>
        <v>0</v>
      </c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10"/>
      <c r="V676" s="9">
        <v>7000000</v>
      </c>
      <c r="W676" s="9">
        <v>7140000</v>
      </c>
      <c r="X676" s="9">
        <v>7282800</v>
      </c>
      <c r="Y676" s="9">
        <v>0</v>
      </c>
      <c r="Z676" s="11">
        <v>0</v>
      </c>
    </row>
    <row r="677" spans="1:26" s="12" customFormat="1">
      <c r="A677" s="6" t="s">
        <v>571</v>
      </c>
      <c r="B677" s="6" t="s">
        <v>572</v>
      </c>
      <c r="C677" s="6">
        <v>23010106</v>
      </c>
      <c r="D677" s="6" t="s">
        <v>26</v>
      </c>
      <c r="E677" s="6" t="s">
        <v>573</v>
      </c>
      <c r="F677" s="6" t="s">
        <v>578</v>
      </c>
      <c r="G677" s="7"/>
      <c r="H677" s="8">
        <f t="shared" si="32"/>
        <v>0</v>
      </c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10"/>
      <c r="V677" s="9">
        <v>1000000</v>
      </c>
      <c r="W677" s="9">
        <v>1020000</v>
      </c>
      <c r="X677" s="9">
        <v>1040400</v>
      </c>
      <c r="Y677" s="9">
        <v>0</v>
      </c>
      <c r="Z677" s="11">
        <v>0</v>
      </c>
    </row>
    <row r="678" spans="1:26" s="12" customFormat="1">
      <c r="A678" s="6" t="s">
        <v>571</v>
      </c>
      <c r="B678" s="6" t="s">
        <v>572</v>
      </c>
      <c r="C678" s="6">
        <v>23010107</v>
      </c>
      <c r="D678" s="6" t="s">
        <v>26</v>
      </c>
      <c r="E678" s="6" t="s">
        <v>573</v>
      </c>
      <c r="F678" s="6" t="s">
        <v>579</v>
      </c>
      <c r="G678" s="7"/>
      <c r="H678" s="8">
        <f t="shared" si="32"/>
        <v>0</v>
      </c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10"/>
      <c r="V678" s="9">
        <v>2500000</v>
      </c>
      <c r="W678" s="9">
        <v>2550000</v>
      </c>
      <c r="X678" s="9">
        <v>2601000</v>
      </c>
      <c r="Y678" s="9">
        <v>0</v>
      </c>
      <c r="Z678" s="11">
        <v>0</v>
      </c>
    </row>
    <row r="679" spans="1:26" s="12" customFormat="1">
      <c r="A679" s="6" t="s">
        <v>571</v>
      </c>
      <c r="B679" s="6" t="s">
        <v>572</v>
      </c>
      <c r="C679" s="6">
        <v>23010108</v>
      </c>
      <c r="D679" s="6" t="s">
        <v>26</v>
      </c>
      <c r="E679" s="6" t="s">
        <v>573</v>
      </c>
      <c r="F679" s="6" t="s">
        <v>580</v>
      </c>
      <c r="G679" s="7"/>
      <c r="H679" s="8">
        <f t="shared" si="32"/>
        <v>0</v>
      </c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10"/>
      <c r="V679" s="9">
        <v>3000000</v>
      </c>
      <c r="W679" s="9">
        <v>3060000</v>
      </c>
      <c r="X679" s="9">
        <v>3121200</v>
      </c>
      <c r="Y679" s="9">
        <v>0</v>
      </c>
      <c r="Z679" s="11">
        <v>0</v>
      </c>
    </row>
    <row r="680" spans="1:26" s="12" customFormat="1">
      <c r="A680" s="6" t="s">
        <v>571</v>
      </c>
      <c r="B680" s="6" t="s">
        <v>572</v>
      </c>
      <c r="C680" s="6">
        <v>23010109</v>
      </c>
      <c r="D680" s="6" t="s">
        <v>26</v>
      </c>
      <c r="E680" s="6" t="s">
        <v>573</v>
      </c>
      <c r="F680" s="6" t="s">
        <v>581</v>
      </c>
      <c r="G680" s="7"/>
      <c r="H680" s="8">
        <f t="shared" si="32"/>
        <v>0</v>
      </c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10"/>
      <c r="V680" s="9">
        <v>3000000</v>
      </c>
      <c r="W680" s="9">
        <v>3060000</v>
      </c>
      <c r="X680" s="9">
        <v>3121200</v>
      </c>
      <c r="Y680" s="9">
        <v>0</v>
      </c>
      <c r="Z680" s="11">
        <v>0</v>
      </c>
    </row>
    <row r="681" spans="1:26" s="12" customFormat="1">
      <c r="A681" s="6" t="s">
        <v>571</v>
      </c>
      <c r="B681" s="6" t="s">
        <v>572</v>
      </c>
      <c r="C681" s="6">
        <v>23010110</v>
      </c>
      <c r="D681" s="6" t="s">
        <v>26</v>
      </c>
      <c r="E681" s="6" t="s">
        <v>573</v>
      </c>
      <c r="F681" s="6" t="s">
        <v>582</v>
      </c>
      <c r="G681" s="7"/>
      <c r="H681" s="8">
        <f t="shared" si="32"/>
        <v>0</v>
      </c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10"/>
      <c r="V681" s="9">
        <v>400000</v>
      </c>
      <c r="W681" s="9">
        <v>408000</v>
      </c>
      <c r="X681" s="9">
        <v>416160</v>
      </c>
      <c r="Y681" s="9">
        <v>0</v>
      </c>
      <c r="Z681" s="11">
        <v>0</v>
      </c>
    </row>
    <row r="682" spans="1:26" s="12" customFormat="1">
      <c r="A682" s="6" t="s">
        <v>571</v>
      </c>
      <c r="B682" s="6" t="s">
        <v>572</v>
      </c>
      <c r="C682" s="6">
        <v>23020101</v>
      </c>
      <c r="D682" s="6" t="s">
        <v>32</v>
      </c>
      <c r="E682" s="6" t="s">
        <v>573</v>
      </c>
      <c r="F682" s="6" t="s">
        <v>583</v>
      </c>
      <c r="G682" s="7"/>
      <c r="H682" s="8">
        <f t="shared" si="32"/>
        <v>0</v>
      </c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10"/>
      <c r="V682" s="9">
        <v>12000000</v>
      </c>
      <c r="W682" s="9">
        <v>12240000</v>
      </c>
      <c r="X682" s="9">
        <v>12484800</v>
      </c>
      <c r="Y682" s="9">
        <v>0</v>
      </c>
      <c r="Z682" s="11">
        <v>0</v>
      </c>
    </row>
    <row r="683" spans="1:26" s="12" customFormat="1">
      <c r="A683" s="6" t="s">
        <v>571</v>
      </c>
      <c r="B683" s="6" t="s">
        <v>572</v>
      </c>
      <c r="C683" s="6">
        <v>23020102</v>
      </c>
      <c r="D683" s="6" t="s">
        <v>32</v>
      </c>
      <c r="E683" s="6" t="s">
        <v>573</v>
      </c>
      <c r="F683" s="6" t="s">
        <v>584</v>
      </c>
      <c r="G683" s="7"/>
      <c r="H683" s="8">
        <f t="shared" si="32"/>
        <v>0</v>
      </c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10"/>
      <c r="V683" s="9">
        <v>1000000</v>
      </c>
      <c r="W683" s="9">
        <v>1020000</v>
      </c>
      <c r="X683" s="9">
        <v>1040400</v>
      </c>
      <c r="Y683" s="9">
        <v>500000</v>
      </c>
      <c r="Z683" s="11">
        <v>0</v>
      </c>
    </row>
    <row r="684" spans="1:26" s="12" customFormat="1">
      <c r="A684" s="6" t="s">
        <v>571</v>
      </c>
      <c r="B684" s="6" t="s">
        <v>572</v>
      </c>
      <c r="C684" s="6">
        <v>23020103</v>
      </c>
      <c r="D684" s="6" t="s">
        <v>32</v>
      </c>
      <c r="E684" s="6" t="s">
        <v>573</v>
      </c>
      <c r="F684" s="6" t="s">
        <v>585</v>
      </c>
      <c r="G684" s="7"/>
      <c r="H684" s="8">
        <f t="shared" si="32"/>
        <v>3216900</v>
      </c>
      <c r="I684" s="9"/>
      <c r="J684" s="9"/>
      <c r="K684" s="9"/>
      <c r="L684" s="9"/>
      <c r="M684" s="9"/>
      <c r="N684" s="9"/>
      <c r="O684" s="9"/>
      <c r="P684" s="9"/>
      <c r="Q684" s="9"/>
      <c r="R684" s="9">
        <v>3216900</v>
      </c>
      <c r="S684" s="9"/>
      <c r="T684" s="9"/>
      <c r="U684" s="10"/>
      <c r="V684" s="9">
        <v>3000000</v>
      </c>
      <c r="W684" s="9">
        <v>3060000</v>
      </c>
      <c r="X684" s="9">
        <v>3121200</v>
      </c>
      <c r="Y684" s="9">
        <v>3000000</v>
      </c>
      <c r="Z684" s="11">
        <v>0</v>
      </c>
    </row>
    <row r="685" spans="1:26" s="12" customFormat="1">
      <c r="A685" s="6" t="s">
        <v>571</v>
      </c>
      <c r="B685" s="6" t="s">
        <v>572</v>
      </c>
      <c r="C685" s="6">
        <v>23020104</v>
      </c>
      <c r="D685" s="6" t="s">
        <v>32</v>
      </c>
      <c r="E685" s="6" t="s">
        <v>573</v>
      </c>
      <c r="F685" s="6" t="s">
        <v>586</v>
      </c>
      <c r="G685" s="7"/>
      <c r="H685" s="8">
        <f t="shared" si="32"/>
        <v>0</v>
      </c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10"/>
      <c r="V685" s="9">
        <v>2000000</v>
      </c>
      <c r="W685" s="9">
        <v>2040000</v>
      </c>
      <c r="X685" s="9">
        <v>2080800</v>
      </c>
      <c r="Y685" s="9">
        <v>3000000</v>
      </c>
      <c r="Z685" s="11">
        <v>0</v>
      </c>
    </row>
    <row r="686" spans="1:26" s="12" customFormat="1">
      <c r="A686" s="6" t="s">
        <v>571</v>
      </c>
      <c r="B686" s="6" t="s">
        <v>572</v>
      </c>
      <c r="C686" s="6">
        <v>23020105</v>
      </c>
      <c r="D686" s="6" t="s">
        <v>32</v>
      </c>
      <c r="E686" s="6" t="s">
        <v>573</v>
      </c>
      <c r="F686" s="6" t="s">
        <v>587</v>
      </c>
      <c r="G686" s="7"/>
      <c r="H686" s="8">
        <f t="shared" si="32"/>
        <v>0</v>
      </c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10"/>
      <c r="V686" s="9">
        <v>0</v>
      </c>
      <c r="W686" s="9">
        <v>0</v>
      </c>
      <c r="X686" s="9">
        <v>0</v>
      </c>
      <c r="Y686" s="9">
        <v>0</v>
      </c>
      <c r="Z686" s="11">
        <v>0</v>
      </c>
    </row>
    <row r="687" spans="1:26" s="12" customFormat="1">
      <c r="A687" s="6" t="s">
        <v>571</v>
      </c>
      <c r="B687" s="6" t="s">
        <v>572</v>
      </c>
      <c r="C687" s="6">
        <v>23020106</v>
      </c>
      <c r="D687" s="6" t="s">
        <v>32</v>
      </c>
      <c r="E687" s="6" t="s">
        <v>573</v>
      </c>
      <c r="F687" s="6" t="s">
        <v>588</v>
      </c>
      <c r="G687" s="7"/>
      <c r="H687" s="8">
        <f t="shared" si="32"/>
        <v>0</v>
      </c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10"/>
      <c r="V687" s="9">
        <v>6000000</v>
      </c>
      <c r="W687" s="9">
        <v>6120000</v>
      </c>
      <c r="X687" s="9">
        <v>6242400</v>
      </c>
      <c r="Y687" s="9">
        <v>0</v>
      </c>
      <c r="Z687" s="11">
        <v>0</v>
      </c>
    </row>
    <row r="688" spans="1:26" s="12" customFormat="1">
      <c r="A688" s="6" t="s">
        <v>571</v>
      </c>
      <c r="B688" s="6" t="s">
        <v>572</v>
      </c>
      <c r="C688" s="6">
        <v>23020107</v>
      </c>
      <c r="D688" s="6" t="s">
        <v>32</v>
      </c>
      <c r="E688" s="6" t="s">
        <v>573</v>
      </c>
      <c r="F688" s="6" t="s">
        <v>589</v>
      </c>
      <c r="G688" s="7"/>
      <c r="H688" s="8">
        <f t="shared" si="32"/>
        <v>0</v>
      </c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10"/>
      <c r="V688" s="9">
        <v>1000000</v>
      </c>
      <c r="W688" s="9">
        <v>1020000</v>
      </c>
      <c r="X688" s="9">
        <v>1040400</v>
      </c>
      <c r="Y688" s="9">
        <v>1000000</v>
      </c>
      <c r="Z688" s="11">
        <v>0</v>
      </c>
    </row>
    <row r="689" spans="1:26" s="12" customFormat="1">
      <c r="A689" s="6" t="s">
        <v>571</v>
      </c>
      <c r="B689" s="6" t="s">
        <v>572</v>
      </c>
      <c r="C689" s="6">
        <v>23020108</v>
      </c>
      <c r="D689" s="6" t="s">
        <v>32</v>
      </c>
      <c r="E689" s="6" t="s">
        <v>573</v>
      </c>
      <c r="F689" s="6" t="s">
        <v>590</v>
      </c>
      <c r="G689" s="7"/>
      <c r="H689" s="8">
        <f t="shared" si="32"/>
        <v>0</v>
      </c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10"/>
      <c r="V689" s="9">
        <v>3000000</v>
      </c>
      <c r="W689" s="9">
        <v>3060000</v>
      </c>
      <c r="X689" s="9">
        <v>3121200</v>
      </c>
      <c r="Y689" s="9">
        <v>0</v>
      </c>
      <c r="Z689" s="11">
        <v>0</v>
      </c>
    </row>
    <row r="690" spans="1:26" s="12" customFormat="1">
      <c r="A690" s="6" t="s">
        <v>571</v>
      </c>
      <c r="B690" s="6" t="s">
        <v>572</v>
      </c>
      <c r="C690" s="6">
        <v>23020109</v>
      </c>
      <c r="D690" s="6" t="s">
        <v>32</v>
      </c>
      <c r="E690" s="6" t="s">
        <v>573</v>
      </c>
      <c r="F690" s="6" t="s">
        <v>591</v>
      </c>
      <c r="G690" s="7"/>
      <c r="H690" s="8">
        <f t="shared" si="32"/>
        <v>0</v>
      </c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10"/>
      <c r="V690" s="9">
        <v>6000000</v>
      </c>
      <c r="W690" s="9">
        <v>6120000</v>
      </c>
      <c r="X690" s="9">
        <v>6242400</v>
      </c>
      <c r="Y690" s="9">
        <v>0</v>
      </c>
      <c r="Z690" s="11">
        <v>0</v>
      </c>
    </row>
    <row r="691" spans="1:26" s="12" customFormat="1">
      <c r="A691" s="6" t="s">
        <v>571</v>
      </c>
      <c r="B691" s="6" t="s">
        <v>572</v>
      </c>
      <c r="C691" s="6">
        <v>23020110</v>
      </c>
      <c r="D691" s="6" t="s">
        <v>32</v>
      </c>
      <c r="E691" s="6" t="s">
        <v>573</v>
      </c>
      <c r="F691" s="6" t="s">
        <v>592</v>
      </c>
      <c r="G691" s="7"/>
      <c r="H691" s="8">
        <f t="shared" si="32"/>
        <v>0</v>
      </c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10"/>
      <c r="V691" s="9">
        <v>3000000</v>
      </c>
      <c r="W691" s="9">
        <v>3060000</v>
      </c>
      <c r="X691" s="9">
        <v>3121200</v>
      </c>
      <c r="Y691" s="9">
        <v>5000000</v>
      </c>
      <c r="Z691" s="11">
        <v>4458000</v>
      </c>
    </row>
    <row r="692" spans="1:26" s="12" customFormat="1">
      <c r="A692" s="6" t="s">
        <v>571</v>
      </c>
      <c r="B692" s="6" t="s">
        <v>572</v>
      </c>
      <c r="C692" s="6">
        <v>23020111</v>
      </c>
      <c r="D692" s="6" t="s">
        <v>32</v>
      </c>
      <c r="E692" s="6" t="s">
        <v>573</v>
      </c>
      <c r="F692" s="6" t="s">
        <v>593</v>
      </c>
      <c r="G692" s="7"/>
      <c r="H692" s="8">
        <f t="shared" si="32"/>
        <v>0</v>
      </c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10"/>
      <c r="V692" s="9">
        <v>0</v>
      </c>
      <c r="W692" s="9">
        <v>0</v>
      </c>
      <c r="X692" s="9">
        <v>0</v>
      </c>
      <c r="Y692" s="9">
        <v>5000000</v>
      </c>
      <c r="Z692" s="11">
        <v>0</v>
      </c>
    </row>
    <row r="693" spans="1:26" s="12" customFormat="1">
      <c r="A693" s="6" t="s">
        <v>571</v>
      </c>
      <c r="B693" s="6" t="s">
        <v>572</v>
      </c>
      <c r="C693" s="6">
        <v>23020112</v>
      </c>
      <c r="D693" s="6" t="s">
        <v>32</v>
      </c>
      <c r="E693" s="6" t="s">
        <v>573</v>
      </c>
      <c r="F693" s="6" t="s">
        <v>594</v>
      </c>
      <c r="G693" s="7"/>
      <c r="H693" s="8">
        <f t="shared" si="32"/>
        <v>0</v>
      </c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10"/>
      <c r="V693" s="9">
        <v>2000000</v>
      </c>
      <c r="W693" s="9">
        <v>2040000</v>
      </c>
      <c r="X693" s="9">
        <v>2080800</v>
      </c>
      <c r="Y693" s="9">
        <v>0</v>
      </c>
      <c r="Z693" s="11">
        <v>0</v>
      </c>
    </row>
    <row r="694" spans="1:26" s="12" customFormat="1">
      <c r="A694" s="6" t="s">
        <v>571</v>
      </c>
      <c r="B694" s="6" t="s">
        <v>572</v>
      </c>
      <c r="C694" s="6">
        <v>23030101</v>
      </c>
      <c r="D694" s="6" t="s">
        <v>45</v>
      </c>
      <c r="E694" s="6" t="s">
        <v>573</v>
      </c>
      <c r="F694" s="6" t="s">
        <v>595</v>
      </c>
      <c r="G694" s="7"/>
      <c r="H694" s="8">
        <f t="shared" si="32"/>
        <v>0</v>
      </c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10"/>
      <c r="V694" s="9">
        <v>1000000</v>
      </c>
      <c r="W694" s="9">
        <v>1020000</v>
      </c>
      <c r="X694" s="9">
        <v>1040400</v>
      </c>
      <c r="Y694" s="9">
        <v>3000000</v>
      </c>
      <c r="Z694" s="11">
        <v>0</v>
      </c>
    </row>
    <row r="695" spans="1:26" s="12" customFormat="1">
      <c r="G695" s="14">
        <v>4</v>
      </c>
      <c r="H695" s="16">
        <f>SUM(H672:H694)</f>
        <v>3216900</v>
      </c>
      <c r="U695" s="10"/>
    </row>
    <row r="696" spans="1:26" s="12" customFormat="1">
      <c r="G696" s="14"/>
      <c r="U696" s="10"/>
    </row>
    <row r="697" spans="1:26" s="12" customFormat="1">
      <c r="G697" s="14"/>
      <c r="U697" s="10"/>
    </row>
    <row r="698" spans="1:26" s="12" customFormat="1">
      <c r="A698" s="6" t="s">
        <v>596</v>
      </c>
      <c r="B698" s="6" t="s">
        <v>597</v>
      </c>
      <c r="C698" s="6">
        <v>23010101</v>
      </c>
      <c r="D698" s="6" t="s">
        <v>26</v>
      </c>
      <c r="E698" s="6" t="s">
        <v>598</v>
      </c>
      <c r="F698" s="6" t="s">
        <v>459</v>
      </c>
      <c r="G698" s="7"/>
      <c r="H698" s="8">
        <f t="shared" ref="H698:H707" si="33">SUM(I698:T698)</f>
        <v>0</v>
      </c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10"/>
      <c r="V698" s="9">
        <v>12000000</v>
      </c>
      <c r="W698" s="9">
        <v>12240000</v>
      </c>
      <c r="X698" s="9">
        <v>12484800</v>
      </c>
      <c r="Y698" s="9">
        <v>20000000</v>
      </c>
      <c r="Z698" s="11">
        <v>1997500</v>
      </c>
    </row>
    <row r="699" spans="1:26" s="12" customFormat="1">
      <c r="A699" s="6" t="s">
        <v>596</v>
      </c>
      <c r="B699" s="6" t="s">
        <v>597</v>
      </c>
      <c r="C699" s="6">
        <v>23010102</v>
      </c>
      <c r="D699" s="6" t="s">
        <v>26</v>
      </c>
      <c r="E699" s="6" t="s">
        <v>598</v>
      </c>
      <c r="F699" s="6" t="s">
        <v>599</v>
      </c>
      <c r="G699" s="7"/>
      <c r="H699" s="8">
        <f t="shared" si="33"/>
        <v>0</v>
      </c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10"/>
      <c r="V699" s="9">
        <v>6000000</v>
      </c>
      <c r="W699" s="9">
        <v>6120000</v>
      </c>
      <c r="X699" s="9">
        <v>6242400</v>
      </c>
      <c r="Y699" s="9">
        <v>0</v>
      </c>
      <c r="Z699" s="11">
        <v>0</v>
      </c>
    </row>
    <row r="700" spans="1:26" s="12" customFormat="1">
      <c r="A700" s="6" t="s">
        <v>596</v>
      </c>
      <c r="B700" s="6" t="s">
        <v>597</v>
      </c>
      <c r="C700" s="6">
        <v>23010103</v>
      </c>
      <c r="D700" s="6" t="s">
        <v>26</v>
      </c>
      <c r="E700" s="6" t="s">
        <v>598</v>
      </c>
      <c r="F700" s="6" t="s">
        <v>600</v>
      </c>
      <c r="G700" s="7"/>
      <c r="H700" s="8">
        <f t="shared" si="33"/>
        <v>0</v>
      </c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10"/>
      <c r="V700" s="9">
        <v>3000000</v>
      </c>
      <c r="W700" s="9">
        <v>3060000</v>
      </c>
      <c r="X700" s="9">
        <v>3121200</v>
      </c>
      <c r="Y700" s="9">
        <v>0</v>
      </c>
      <c r="Z700" s="11">
        <v>0</v>
      </c>
    </row>
    <row r="701" spans="1:26" s="12" customFormat="1">
      <c r="A701" s="6" t="s">
        <v>596</v>
      </c>
      <c r="B701" s="6" t="s">
        <v>597</v>
      </c>
      <c r="C701" s="6">
        <v>23010104</v>
      </c>
      <c r="D701" s="6" t="s">
        <v>26</v>
      </c>
      <c r="E701" s="6" t="s">
        <v>598</v>
      </c>
      <c r="F701" s="6" t="s">
        <v>601</v>
      </c>
      <c r="G701" s="7"/>
      <c r="H701" s="8">
        <f t="shared" si="33"/>
        <v>0</v>
      </c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10"/>
      <c r="V701" s="9">
        <v>3500000</v>
      </c>
      <c r="W701" s="9">
        <v>3570000</v>
      </c>
      <c r="X701" s="9">
        <v>3641400</v>
      </c>
      <c r="Y701" s="9">
        <v>0</v>
      </c>
      <c r="Z701" s="11">
        <v>0</v>
      </c>
    </row>
    <row r="702" spans="1:26" s="12" customFormat="1">
      <c r="A702" s="6" t="s">
        <v>596</v>
      </c>
      <c r="B702" s="6" t="s">
        <v>597</v>
      </c>
      <c r="C702" s="6">
        <v>23020101</v>
      </c>
      <c r="D702" s="6" t="s">
        <v>32</v>
      </c>
      <c r="E702" s="6" t="s">
        <v>598</v>
      </c>
      <c r="F702" s="6" t="s">
        <v>602</v>
      </c>
      <c r="G702" s="7"/>
      <c r="H702" s="8">
        <f t="shared" si="33"/>
        <v>0</v>
      </c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10"/>
      <c r="V702" s="9">
        <v>3000000</v>
      </c>
      <c r="W702" s="9">
        <v>3060000</v>
      </c>
      <c r="X702" s="9">
        <v>3121200</v>
      </c>
      <c r="Y702" s="9">
        <v>0</v>
      </c>
      <c r="Z702" s="11">
        <v>0</v>
      </c>
    </row>
    <row r="703" spans="1:26" s="12" customFormat="1">
      <c r="A703" s="6" t="s">
        <v>596</v>
      </c>
      <c r="B703" s="6" t="s">
        <v>597</v>
      </c>
      <c r="C703" s="6">
        <v>23020102</v>
      </c>
      <c r="D703" s="6" t="s">
        <v>32</v>
      </c>
      <c r="E703" s="6" t="s">
        <v>598</v>
      </c>
      <c r="F703" s="6" t="s">
        <v>603</v>
      </c>
      <c r="G703" s="7"/>
      <c r="H703" s="8">
        <f t="shared" si="33"/>
        <v>0</v>
      </c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10"/>
      <c r="V703" s="9">
        <v>0</v>
      </c>
      <c r="W703" s="9">
        <v>0</v>
      </c>
      <c r="X703" s="9">
        <v>0</v>
      </c>
      <c r="Y703" s="9">
        <v>0</v>
      </c>
      <c r="Z703" s="11">
        <v>0</v>
      </c>
    </row>
    <row r="704" spans="1:26" s="12" customFormat="1">
      <c r="A704" s="6" t="s">
        <v>596</v>
      </c>
      <c r="B704" s="6" t="s">
        <v>597</v>
      </c>
      <c r="C704" s="6">
        <v>23020103</v>
      </c>
      <c r="D704" s="6" t="s">
        <v>32</v>
      </c>
      <c r="E704" s="6" t="s">
        <v>598</v>
      </c>
      <c r="F704" s="6" t="s">
        <v>604</v>
      </c>
      <c r="G704" s="7"/>
      <c r="H704" s="8">
        <f t="shared" si="33"/>
        <v>163499841.5</v>
      </c>
      <c r="I704" s="9"/>
      <c r="J704" s="9">
        <v>3000000</v>
      </c>
      <c r="K704" s="9"/>
      <c r="L704" s="9"/>
      <c r="M704" s="9"/>
      <c r="N704" s="9"/>
      <c r="O704" s="9">
        <v>33909129</v>
      </c>
      <c r="P704" s="9"/>
      <c r="Q704" s="9"/>
      <c r="R704" s="9">
        <v>13197811.470000001</v>
      </c>
      <c r="S704" s="9">
        <v>69401469</v>
      </c>
      <c r="T704" s="9">
        <v>43991432.030000001</v>
      </c>
      <c r="U704" s="10"/>
      <c r="V704" s="9">
        <v>100000000</v>
      </c>
      <c r="W704" s="9">
        <v>102000000</v>
      </c>
      <c r="X704" s="9">
        <v>104040000</v>
      </c>
      <c r="Y704" s="9">
        <v>50000000</v>
      </c>
      <c r="Z704" s="11">
        <v>175138251.56999999</v>
      </c>
    </row>
    <row r="705" spans="1:26" s="12" customFormat="1">
      <c r="A705" s="6" t="s">
        <v>596</v>
      </c>
      <c r="B705" s="6" t="s">
        <v>597</v>
      </c>
      <c r="C705" s="6">
        <v>23020104</v>
      </c>
      <c r="D705" s="6" t="s">
        <v>32</v>
      </c>
      <c r="E705" s="6" t="s">
        <v>598</v>
      </c>
      <c r="F705" s="6" t="s">
        <v>605</v>
      </c>
      <c r="G705" s="7"/>
      <c r="H705" s="8">
        <f t="shared" si="33"/>
        <v>0</v>
      </c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10"/>
      <c r="V705" s="9">
        <v>6000000</v>
      </c>
      <c r="W705" s="9">
        <v>6120000</v>
      </c>
      <c r="X705" s="9">
        <v>6242400</v>
      </c>
      <c r="Y705" s="9">
        <v>0</v>
      </c>
      <c r="Z705" s="11">
        <v>0</v>
      </c>
    </row>
    <row r="706" spans="1:26" s="12" customFormat="1">
      <c r="A706" s="6" t="s">
        <v>596</v>
      </c>
      <c r="B706" s="6" t="s">
        <v>597</v>
      </c>
      <c r="C706" s="6">
        <v>23020105</v>
      </c>
      <c r="D706" s="6" t="s">
        <v>32</v>
      </c>
      <c r="E706" s="6" t="s">
        <v>598</v>
      </c>
      <c r="F706" s="6" t="s">
        <v>606</v>
      </c>
      <c r="G706" s="7"/>
      <c r="H706" s="8">
        <f t="shared" si="33"/>
        <v>112356709.14999999</v>
      </c>
      <c r="I706" s="9"/>
      <c r="J706" s="9"/>
      <c r="K706" s="9"/>
      <c r="L706" s="9"/>
      <c r="M706" s="9"/>
      <c r="N706" s="9"/>
      <c r="O706" s="9">
        <v>8797626.1600000001</v>
      </c>
      <c r="P706" s="9"/>
      <c r="Q706" s="9"/>
      <c r="R706" s="9">
        <v>102109082.98999999</v>
      </c>
      <c r="S706" s="9">
        <v>1450000</v>
      </c>
      <c r="T706" s="9"/>
      <c r="U706" s="10"/>
      <c r="V706" s="9">
        <v>150000000</v>
      </c>
      <c r="W706" s="9">
        <v>153000000</v>
      </c>
      <c r="X706" s="9">
        <v>156060000</v>
      </c>
      <c r="Y706" s="9">
        <v>0</v>
      </c>
      <c r="Z706" s="11">
        <v>0</v>
      </c>
    </row>
    <row r="707" spans="1:26" s="12" customFormat="1">
      <c r="A707" s="6" t="s">
        <v>596</v>
      </c>
      <c r="B707" s="6" t="s">
        <v>597</v>
      </c>
      <c r="C707" s="6">
        <v>23030101</v>
      </c>
      <c r="D707" s="6" t="s">
        <v>45</v>
      </c>
      <c r="E707" s="6" t="s">
        <v>598</v>
      </c>
      <c r="F707" s="6" t="s">
        <v>607</v>
      </c>
      <c r="G707" s="7"/>
      <c r="H707" s="8">
        <f t="shared" si="33"/>
        <v>0</v>
      </c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10"/>
      <c r="V707" s="9">
        <v>3600000</v>
      </c>
      <c r="W707" s="9">
        <v>3672000</v>
      </c>
      <c r="X707" s="9">
        <v>3745440</v>
      </c>
      <c r="Y707" s="9">
        <v>0</v>
      </c>
      <c r="Z707" s="11">
        <v>0</v>
      </c>
    </row>
    <row r="708" spans="1:26">
      <c r="G708" s="24">
        <v>4</v>
      </c>
      <c r="H708" s="25">
        <f>SUM(H698:H707)</f>
        <v>275856550.64999998</v>
      </c>
    </row>
    <row r="709" spans="1:26">
      <c r="H709" s="25">
        <f>H708+H695+H670+H655+H639+H626+H601+H585+H530+H522+H482+H460+H452+H434+H419+H405+H394+H384+H369+H357+H310+H291+H275+H260+H209+H192+H162+H143+H97+H82+H69+H55+H45+H32+H28</f>
        <v>20847130036.849991</v>
      </c>
    </row>
    <row r="710" spans="1:26">
      <c r="H710" s="25"/>
    </row>
    <row r="711" spans="1:26">
      <c r="F711" s="23" t="s">
        <v>608</v>
      </c>
      <c r="H711" s="26">
        <f>H97+H82+H69+H55+H45+H32+H28</f>
        <v>2552367542.9499998</v>
      </c>
    </row>
    <row r="712" spans="1:26">
      <c r="F712" s="23" t="s">
        <v>609</v>
      </c>
      <c r="H712" s="27">
        <f>H384+H369+H357+H310+H291+H275+H260+H209+H192+H162+H143</f>
        <v>13355559624.179996</v>
      </c>
    </row>
    <row r="713" spans="1:26">
      <c r="F713" s="23" t="s">
        <v>610</v>
      </c>
      <c r="H713" s="28">
        <f>H452+H434+H419+H405+H394</f>
        <v>196224579.22</v>
      </c>
    </row>
    <row r="714" spans="1:26">
      <c r="F714" s="23" t="s">
        <v>611</v>
      </c>
      <c r="H714" s="29">
        <f>H708+H695+H670+H655+H639+H626+H601+H585+H530+H522+H482+H460</f>
        <v>4742978290.499999</v>
      </c>
    </row>
    <row r="715" spans="1:26" ht="16.5">
      <c r="H715" s="30">
        <f>SUM(H711:H714)</f>
        <v>20847130036.849995</v>
      </c>
    </row>
  </sheetData>
  <printOptions gridLines="1"/>
  <pageMargins left="0.7" right="0.25" top="0.41" bottom="0.28000000000000003" header="0.3" footer="0.17"/>
  <pageSetup paperSize="5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2018-12-27T13:21:46Z</dcterms:created>
  <dcterms:modified xsi:type="dcterms:W3CDTF">2018-12-27T13:26:00Z</dcterms:modified>
</cp:coreProperties>
</file>